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228.200\Commun\SARAH\CSE\2023\"/>
    </mc:Choice>
  </mc:AlternateContent>
  <xr:revisionPtr revIDLastSave="0" documentId="13_ncr:1_{8A5C93B6-4FA1-4C89-8BE9-D11654FCD428}" xr6:coauthVersionLast="47" xr6:coauthVersionMax="47" xr10:uidLastSave="{00000000-0000-0000-0000-000000000000}"/>
  <bookViews>
    <workbookView xWindow="-110" yWindow="-110" windowWidth="19420" windowHeight="10420" firstSheet="1" activeTab="4" xr2:uid="{2EC2B758-F434-4D35-AE8A-F1E668895A1B}"/>
  </bookViews>
  <sheets>
    <sheet name="Café moulu, grains et dosettes" sheetId="1" r:id="rId1"/>
    <sheet name="Biscuits et chocolats" sheetId="2" r:id="rId2"/>
    <sheet name="Baronny's" sheetId="6" r:id="rId3"/>
    <sheet name="Dammann" sheetId="3" r:id="rId4"/>
    <sheet name="BC Bièr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6" l="1"/>
  <c r="F40" i="6"/>
  <c r="F41" i="6"/>
  <c r="F42" i="6"/>
  <c r="F43" i="6"/>
  <c r="F44" i="6"/>
  <c r="F45" i="6"/>
  <c r="F46" i="6"/>
  <c r="F38" i="6"/>
  <c r="F32" i="6"/>
  <c r="F34" i="6"/>
  <c r="F35" i="6"/>
  <c r="F36" i="6"/>
  <c r="F37" i="6"/>
  <c r="F29" i="6"/>
  <c r="F30" i="6"/>
  <c r="F28" i="6"/>
  <c r="F24" i="6"/>
  <c r="F25" i="6"/>
  <c r="F26" i="6"/>
  <c r="F23" i="6"/>
  <c r="F17" i="6"/>
  <c r="F18" i="6"/>
  <c r="F19" i="6"/>
  <c r="F20" i="6"/>
  <c r="F21" i="6"/>
  <c r="F16" i="6"/>
  <c r="H18" i="2"/>
  <c r="H19" i="2"/>
  <c r="H20" i="2"/>
  <c r="H17" i="2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17" i="1"/>
  <c r="H19" i="4"/>
  <c r="H20" i="4"/>
  <c r="H21" i="4"/>
  <c r="H22" i="4"/>
  <c r="H23" i="4"/>
  <c r="H25" i="4"/>
  <c r="H26" i="4"/>
  <c r="H27" i="4"/>
  <c r="H28" i="4"/>
  <c r="H29" i="4"/>
  <c r="H30" i="4"/>
  <c r="H32" i="4"/>
  <c r="H33" i="4"/>
  <c r="H34" i="4"/>
  <c r="H35" i="4"/>
  <c r="H18" i="4"/>
  <c r="F39" i="3"/>
  <c r="E42" i="3" s="1"/>
  <c r="G42" i="3" s="1"/>
  <c r="G43" i="3"/>
  <c r="F47" i="6" l="1"/>
  <c r="H21" i="2"/>
  <c r="H46" i="1"/>
  <c r="H36" i="4"/>
  <c r="G44" i="3"/>
</calcChain>
</file>

<file path=xl/sharedStrings.xml><?xml version="1.0" encoding="utf-8"?>
<sst xmlns="http://schemas.openxmlformats.org/spreadsheetml/2006/main" count="257" uniqueCount="187">
  <si>
    <t>Entreprise ou personne :</t>
  </si>
  <si>
    <t>N° Client :</t>
  </si>
  <si>
    <t>Date de commande :</t>
  </si>
  <si>
    <t>REF</t>
  </si>
  <si>
    <t>NOM PRODUIT</t>
  </si>
  <si>
    <t>QUANTITES COMMANDEES</t>
  </si>
  <si>
    <t>PRIX TTC</t>
  </si>
  <si>
    <t>MONTANT TOTAL TTC</t>
  </si>
  <si>
    <t>C120</t>
  </si>
  <si>
    <t>C120+</t>
  </si>
  <si>
    <t>C115</t>
  </si>
  <si>
    <t>C115+</t>
  </si>
  <si>
    <t>C117</t>
  </si>
  <si>
    <t>C125</t>
  </si>
  <si>
    <t>C125+</t>
  </si>
  <si>
    <t>C126</t>
  </si>
  <si>
    <t>C112</t>
  </si>
  <si>
    <t>C121</t>
  </si>
  <si>
    <t>C105</t>
  </si>
  <si>
    <t>C330</t>
  </si>
  <si>
    <t>C151</t>
  </si>
  <si>
    <t>C140</t>
  </si>
  <si>
    <t>C141</t>
  </si>
  <si>
    <t>QUANTITES / CARTON</t>
  </si>
  <si>
    <t>Coffret Découverte Breizh Café</t>
  </si>
  <si>
    <t>à l'unité</t>
  </si>
  <si>
    <t>Armor 250 gr</t>
  </si>
  <si>
    <t>Armen 250 gr</t>
  </si>
  <si>
    <t>Colombie 250 gr</t>
  </si>
  <si>
    <t>Le Ménez Bré 250 gr</t>
  </si>
  <si>
    <t>Magie Noire 250 gr</t>
  </si>
  <si>
    <t>Le Moka 250 gr</t>
  </si>
  <si>
    <t>Le Bio 250 gr</t>
  </si>
  <si>
    <t>Dégustation moulu 1 kg</t>
  </si>
  <si>
    <t>Le décaféiné 250 gr</t>
  </si>
  <si>
    <t>Le Nicaragua 250 gr</t>
  </si>
  <si>
    <t>Café moulu</t>
  </si>
  <si>
    <t>Café en grains</t>
  </si>
  <si>
    <t>Dégustation grain 1 kg</t>
  </si>
  <si>
    <t>Le grain 500 gr</t>
  </si>
  <si>
    <t>Amérique du Sud 650 gr</t>
  </si>
  <si>
    <t>Amérique Centrale 650 gr</t>
  </si>
  <si>
    <t>171D</t>
  </si>
  <si>
    <t>Dosettes Napolitain x36</t>
  </si>
  <si>
    <t>172D</t>
  </si>
  <si>
    <t>Dosettes Doux x36</t>
  </si>
  <si>
    <t>173D</t>
  </si>
  <si>
    <t>Dosettes Corsé x36</t>
  </si>
  <si>
    <t>174D</t>
  </si>
  <si>
    <t>Dosettes Bio x36</t>
  </si>
  <si>
    <t>175D</t>
  </si>
  <si>
    <t>Dosettes Colombie x36</t>
  </si>
  <si>
    <t>176D</t>
  </si>
  <si>
    <t>Dosettes Décaféiné x36</t>
  </si>
  <si>
    <t>177D</t>
  </si>
  <si>
    <t>Dosettes Tradition x36</t>
  </si>
  <si>
    <t>200 unités</t>
  </si>
  <si>
    <t>Spéculoos</t>
  </si>
  <si>
    <t>300 unités</t>
  </si>
  <si>
    <t>Chocolino</t>
  </si>
  <si>
    <t>500 unités</t>
  </si>
  <si>
    <t>Collection Pralinée</t>
  </si>
  <si>
    <t>Café dosettes</t>
  </si>
  <si>
    <t>Thé noir</t>
  </si>
  <si>
    <t>Nbre de boîtes</t>
  </si>
  <si>
    <t>Thé vert</t>
  </si>
  <si>
    <t>Darjeeling</t>
  </si>
  <si>
    <t>Ceylan OP</t>
  </si>
  <si>
    <t>Breakfast</t>
  </si>
  <si>
    <t>Earl Grey</t>
  </si>
  <si>
    <t>Smokey Lapsang</t>
  </si>
  <si>
    <t>Caramel</t>
  </si>
  <si>
    <t>Caramel Beurre Salé</t>
  </si>
  <si>
    <t>Vanille</t>
  </si>
  <si>
    <t>4 Fruits Rouges</t>
  </si>
  <si>
    <t>Jardin Bleu</t>
  </si>
  <si>
    <t>Paul &amp; Virginie</t>
  </si>
  <si>
    <t>Pomme d'Amour</t>
  </si>
  <si>
    <t>Coquelicot gourmand</t>
  </si>
  <si>
    <t>Christmas Tea</t>
  </si>
  <si>
    <t>Goût Russe</t>
  </si>
  <si>
    <t>Passion de Fleurs</t>
  </si>
  <si>
    <t>Rooibos</t>
  </si>
  <si>
    <t>Thé blanc</t>
  </si>
  <si>
    <t>Cederberg</t>
  </si>
  <si>
    <t>Citrus</t>
  </si>
  <si>
    <t>Nuit d'été</t>
  </si>
  <si>
    <t>Samba</t>
  </si>
  <si>
    <t>Gunpowder</t>
  </si>
  <si>
    <t>Yunnan Vert</t>
  </si>
  <si>
    <t>Jasmin</t>
  </si>
  <si>
    <t>Soleil Vert</t>
  </si>
  <si>
    <t>L'Ôriental</t>
  </si>
  <si>
    <t>Jaune Lemon</t>
  </si>
  <si>
    <t>Bali</t>
  </si>
  <si>
    <t>Nuit à Versailles</t>
  </si>
  <si>
    <t>Miss Dammann</t>
  </si>
  <si>
    <t>Infusions</t>
  </si>
  <si>
    <t>Camomille</t>
  </si>
  <si>
    <t>Tilleul</t>
  </si>
  <si>
    <t>Verveine</t>
  </si>
  <si>
    <t>Verveine Menthe</t>
  </si>
  <si>
    <t>Tilleul Menthe</t>
  </si>
  <si>
    <t>Menthe poivrée</t>
  </si>
  <si>
    <t>Tisane des 40 sous</t>
  </si>
  <si>
    <t>Tisane du Berger</t>
  </si>
  <si>
    <t>Tisane des Merveilles</t>
  </si>
  <si>
    <t>Biscuits et Chocolats</t>
  </si>
  <si>
    <t>Coffret Thé</t>
  </si>
  <si>
    <t>Boîte de thé 24 sachets</t>
  </si>
  <si>
    <t>NBRE TOTAL DE BOITES</t>
  </si>
  <si>
    <t>Carcadet</t>
  </si>
  <si>
    <t>B022</t>
  </si>
  <si>
    <t>B322</t>
  </si>
  <si>
    <t>B422</t>
  </si>
  <si>
    <t>B522</t>
  </si>
  <si>
    <t>B222</t>
  </si>
  <si>
    <t>B622</t>
  </si>
  <si>
    <t>CPB030</t>
  </si>
  <si>
    <t>CPB230</t>
  </si>
  <si>
    <t>CPB330</t>
  </si>
  <si>
    <t>CPB430</t>
  </si>
  <si>
    <t>CPB530</t>
  </si>
  <si>
    <t>CPB630</t>
  </si>
  <si>
    <t>CF228</t>
  </si>
  <si>
    <t>CF229</t>
  </si>
  <si>
    <t>CF230</t>
  </si>
  <si>
    <t>CF231</t>
  </si>
  <si>
    <t>6 X 25 cl</t>
  </si>
  <si>
    <t>6 X 75 cl</t>
  </si>
  <si>
    <t>6 x 33 cl</t>
  </si>
  <si>
    <t>Breizh Bier Typée Belge</t>
  </si>
  <si>
    <t>Breizh Bier Blonde</t>
  </si>
  <si>
    <t>Breizh Bier Ambrée</t>
  </si>
  <si>
    <t>Breizh Bier Blanche</t>
  </si>
  <si>
    <t>Breizh Bier Blonde Bio</t>
  </si>
  <si>
    <t>Breizh Bier Triple</t>
  </si>
  <si>
    <t>P'tite Biniouz Blonde</t>
  </si>
  <si>
    <t>P'tite Biniouz Ambrée</t>
  </si>
  <si>
    <t>P'tite Biniouz Blanche</t>
  </si>
  <si>
    <t>P'tite Biniouz Blonde Bio</t>
  </si>
  <si>
    <t>P'tite Biniouz Triple</t>
  </si>
  <si>
    <t>P'tite Biniouz Type Abbaye</t>
  </si>
  <si>
    <t>Coffret Découverte</t>
  </si>
  <si>
    <t>Coffret Dégustation</t>
  </si>
  <si>
    <t>Coffret Découverte Jaune</t>
  </si>
  <si>
    <t>Coffret Découverte Vert</t>
  </si>
  <si>
    <t>Café</t>
  </si>
  <si>
    <t>Bières</t>
  </si>
  <si>
    <t>P'tite Biniouz : carton de 6 x75 cl</t>
  </si>
  <si>
    <t xml:space="preserve">Coffret bières </t>
  </si>
  <si>
    <t>Breizh Bier : pack de 6 x 25 cl</t>
  </si>
  <si>
    <t>5 x 33 cl + 1 verre</t>
  </si>
  <si>
    <t>Mix Biscuits et Confiseries</t>
  </si>
  <si>
    <t>NBRE BOITES</t>
  </si>
  <si>
    <t>Thés et Infusions BARONNY'S</t>
  </si>
  <si>
    <t>Thés et Infusions DAMMANN</t>
  </si>
  <si>
    <t>Earl Grey Bio</t>
  </si>
  <si>
    <t>Darjeeling Bio</t>
  </si>
  <si>
    <t>Fruits rouges</t>
  </si>
  <si>
    <t>Chaï</t>
  </si>
  <si>
    <t>Sencha Bio</t>
  </si>
  <si>
    <t>Rose</t>
  </si>
  <si>
    <t>Menthe</t>
  </si>
  <si>
    <t>Sommeil Bio</t>
  </si>
  <si>
    <t>Verveine Bio</t>
  </si>
  <si>
    <t>Bréhat Bio</t>
  </si>
  <si>
    <t>Batz Bio</t>
  </si>
  <si>
    <t>Molène Bio</t>
  </si>
  <si>
    <t>Belle Île Bio</t>
  </si>
  <si>
    <r>
      <t xml:space="preserve">INFUSION </t>
    </r>
    <r>
      <rPr>
        <sz val="11"/>
        <color theme="1"/>
        <rFont val="Calibri"/>
        <family val="2"/>
        <scheme val="minor"/>
      </rPr>
      <t>25 sachets</t>
    </r>
  </si>
  <si>
    <t>TOTAL PRIX TTC</t>
  </si>
  <si>
    <r>
      <t xml:space="preserve">THÉ VERT </t>
    </r>
    <r>
      <rPr>
        <sz val="11"/>
        <color theme="1"/>
        <rFont val="Calibri"/>
        <family val="2"/>
        <scheme val="minor"/>
      </rPr>
      <t>25 sachets</t>
    </r>
  </si>
  <si>
    <r>
      <t xml:space="preserve">THÉ NOIR </t>
    </r>
    <r>
      <rPr>
        <sz val="11"/>
        <color theme="1"/>
        <rFont val="Calibri"/>
        <family val="2"/>
        <scheme val="minor"/>
      </rPr>
      <t>25 sachets</t>
    </r>
  </si>
  <si>
    <t xml:space="preserve">Fruitée </t>
  </si>
  <si>
    <r>
      <t xml:space="preserve">ROOIBOS </t>
    </r>
    <r>
      <rPr>
        <sz val="11"/>
        <color theme="1"/>
        <rFont val="Calibri"/>
        <family val="2"/>
        <scheme val="minor"/>
      </rPr>
      <t xml:space="preserve"> 20 sachets</t>
    </r>
  </si>
  <si>
    <t>Vanille Bio</t>
  </si>
  <si>
    <t>Glénan</t>
  </si>
  <si>
    <t>Groix</t>
  </si>
  <si>
    <t>Houat</t>
  </si>
  <si>
    <t>Île aux Moines</t>
  </si>
  <si>
    <t>Île de Sein</t>
  </si>
  <si>
    <t>Île Grande</t>
  </si>
  <si>
    <t>Hoëdic</t>
  </si>
  <si>
    <t>Ouessant</t>
  </si>
  <si>
    <t>Plougastel</t>
  </si>
  <si>
    <r>
      <t>GAMME CELTE</t>
    </r>
    <r>
      <rPr>
        <sz val="11"/>
        <color theme="1"/>
        <rFont val="Calibri"/>
        <family val="2"/>
        <scheme val="minor"/>
      </rPr>
      <t xml:space="preserve"> 20 sachets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</si>
</sst>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Source Sans Pro"/>
      <family val="2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9" xfId="0" applyBorder="1" applyAlignment="1">
      <alignment horizontal="left"/>
    </xf>
    <xf numFmtId="8" fontId="0" fillId="0" borderId="9" xfId="0" applyNumberFormat="1" applyBorder="1" applyAlignment="1">
      <alignment horizontal="left"/>
    </xf>
    <xf numFmtId="164" fontId="0" fillId="0" borderId="0" xfId="0" applyNumberForma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24" xfId="0" applyBorder="1" applyAlignment="1">
      <alignment horizontal="left"/>
    </xf>
    <xf numFmtId="8" fontId="0" fillId="0" borderId="24" xfId="0" applyNumberFormat="1" applyBorder="1" applyAlignment="1">
      <alignment horizontal="left"/>
    </xf>
    <xf numFmtId="0" fontId="2" fillId="2" borderId="21" xfId="0" applyFont="1" applyFill="1" applyBorder="1" applyAlignment="1">
      <alignment vertical="center"/>
    </xf>
    <xf numFmtId="0" fontId="2" fillId="0" borderId="30" xfId="0" applyFont="1" applyBorder="1" applyAlignment="1">
      <alignment horizontal="left"/>
    </xf>
    <xf numFmtId="0" fontId="0" fillId="0" borderId="10" xfId="0" applyBorder="1" applyAlignment="1">
      <alignment horizontal="left"/>
    </xf>
    <xf numFmtId="8" fontId="0" fillId="0" borderId="10" xfId="0" applyNumberFormat="1" applyBorder="1" applyAlignment="1">
      <alignment horizontal="left"/>
    </xf>
    <xf numFmtId="164" fontId="0" fillId="0" borderId="21" xfId="0" applyNumberFormat="1" applyBorder="1" applyAlignment="1">
      <alignment horizontal="right"/>
    </xf>
    <xf numFmtId="164" fontId="0" fillId="2" borderId="21" xfId="0" applyNumberFormat="1" applyFill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164" fontId="4" fillId="0" borderId="29" xfId="0" applyNumberFormat="1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22" xfId="0" applyBorder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2" fillId="3" borderId="24" xfId="0" applyFont="1" applyFill="1" applyBorder="1" applyAlignment="1" applyProtection="1">
      <alignment horizontal="right" vertical="center"/>
      <protection locked="0"/>
    </xf>
    <xf numFmtId="8" fontId="0" fillId="0" borderId="21" xfId="0" applyNumberFormat="1" applyBorder="1"/>
    <xf numFmtId="0" fontId="0" fillId="3" borderId="26" xfId="0" applyFill="1" applyBorder="1" applyAlignment="1">
      <alignment horizontal="right"/>
    </xf>
    <xf numFmtId="8" fontId="0" fillId="0" borderId="32" xfId="0" applyNumberFormat="1" applyBorder="1"/>
    <xf numFmtId="8" fontId="1" fillId="0" borderId="35" xfId="0" applyNumberFormat="1" applyFont="1" applyBorder="1"/>
    <xf numFmtId="0" fontId="0" fillId="0" borderId="21" xfId="0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4" fontId="2" fillId="2" borderId="21" xfId="0" applyNumberFormat="1" applyFont="1" applyFill="1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8" fontId="0" fillId="0" borderId="0" xfId="0" applyNumberFormat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8" fontId="0" fillId="0" borderId="21" xfId="0" applyNumberFormat="1" applyBorder="1" applyAlignment="1">
      <alignment horizontal="left"/>
    </xf>
    <xf numFmtId="8" fontId="0" fillId="0" borderId="26" xfId="0" applyNumberFormat="1" applyBorder="1" applyAlignment="1">
      <alignment horizontal="left"/>
    </xf>
    <xf numFmtId="0" fontId="0" fillId="0" borderId="30" xfId="0" applyBorder="1" applyAlignment="1" applyProtection="1">
      <alignment horizontal="left"/>
      <protection locked="0"/>
    </xf>
    <xf numFmtId="0" fontId="4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2" borderId="2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632461</xdr:colOff>
      <xdr:row>3</xdr:row>
      <xdr:rowOff>172221</xdr:rowOff>
    </xdr:from>
    <xdr:to>
      <xdr:col>8</xdr:col>
      <xdr:colOff>632461</xdr:colOff>
      <xdr:row>6</xdr:row>
      <xdr:rowOff>5160</xdr:rowOff>
    </xdr:to>
    <xdr:sp macro="" textlink="">
      <xdr:nvSpPr>
        <xdr:cNvPr id="3" name="ZoneTexte 19">
          <a:extLst>
            <a:ext uri="{FF2B5EF4-FFF2-40B4-BE49-F238E27FC236}">
              <a16:creationId xmlns:a16="http://schemas.microsoft.com/office/drawing/2014/main" id="{CDD76C02-0875-4C2A-9C75-4D388991A5D8}"/>
            </a:ext>
          </a:extLst>
        </xdr:cNvPr>
        <xdr:cNvSpPr txBox="1"/>
      </xdr:nvSpPr>
      <xdr:spPr>
        <a:xfrm>
          <a:off x="632461" y="720861"/>
          <a:ext cx="9364980" cy="381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>
              <a:latin typeface="Source Serif Pro Semibold" panose="02040703050405020204" pitchFamily="18" charset="0"/>
            </a:rPr>
            <a:t>Bon de commande 2023</a:t>
          </a:r>
        </a:p>
      </xdr:txBody>
    </xdr:sp>
    <xdr:clientData/>
  </xdr:twoCellAnchor>
  <xdr:twoCellAnchor>
    <xdr:from>
      <xdr:col>0</xdr:col>
      <xdr:colOff>628650</xdr:colOff>
      <xdr:row>0</xdr:row>
      <xdr:rowOff>123825</xdr:rowOff>
    </xdr:from>
    <xdr:to>
      <xdr:col>8</xdr:col>
      <xdr:colOff>628650</xdr:colOff>
      <xdr:row>3</xdr:row>
      <xdr:rowOff>75545</xdr:rowOff>
    </xdr:to>
    <xdr:sp macro="" textlink="">
      <xdr:nvSpPr>
        <xdr:cNvPr id="4" name="ZoneTexte 20">
          <a:extLst>
            <a:ext uri="{FF2B5EF4-FFF2-40B4-BE49-F238E27FC236}">
              <a16:creationId xmlns:a16="http://schemas.microsoft.com/office/drawing/2014/main" id="{3C8776AC-8310-411E-BE08-40D4CE75CB49}"/>
            </a:ext>
          </a:extLst>
        </xdr:cNvPr>
        <xdr:cNvSpPr txBox="1"/>
      </xdr:nvSpPr>
      <xdr:spPr>
        <a:xfrm>
          <a:off x="628650" y="123825"/>
          <a:ext cx="8934450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400" b="1">
              <a:latin typeface="Source Sans Pro" panose="020B0503030403020204" pitchFamily="34" charset="0"/>
              <a:ea typeface="Source Sans Pro" panose="020B0503030403020204" pitchFamily="34" charset="0"/>
            </a:rPr>
            <a:t>Groupe Ménez Bré </a:t>
          </a:r>
        </a:p>
        <a:p>
          <a:pPr algn="ctr"/>
          <a:r>
            <a:rPr lang="fr-FR" sz="1400">
              <a:latin typeface="Source Sans Pro" panose="020B0503030403020204" pitchFamily="34" charset="0"/>
              <a:ea typeface="Source Sans Pro" panose="020B0503030403020204" pitchFamily="34" charset="0"/>
            </a:rPr>
            <a:t>02 96 45 20 51 / commande@menezbre.com</a:t>
          </a:r>
        </a:p>
      </xdr:txBody>
    </xdr:sp>
    <xdr:clientData/>
  </xdr:twoCellAnchor>
  <xdr:twoCellAnchor>
    <xdr:from>
      <xdr:col>1</xdr:col>
      <xdr:colOff>122850</xdr:colOff>
      <xdr:row>1</xdr:row>
      <xdr:rowOff>6032</xdr:rowOff>
    </xdr:from>
    <xdr:to>
      <xdr:col>2</xdr:col>
      <xdr:colOff>309564</xdr:colOff>
      <xdr:row>5</xdr:row>
      <xdr:rowOff>115632</xdr:rowOff>
    </xdr:to>
    <xdr:sp macro="" textlink="">
      <xdr:nvSpPr>
        <xdr:cNvPr id="5" name="object 8">
          <a:extLst>
            <a:ext uri="{FF2B5EF4-FFF2-40B4-BE49-F238E27FC236}">
              <a16:creationId xmlns:a16="http://schemas.microsoft.com/office/drawing/2014/main" id="{F9260197-B234-4BDB-8CF1-EA7712FD1E20}"/>
            </a:ext>
          </a:extLst>
        </xdr:cNvPr>
        <xdr:cNvSpPr/>
      </xdr:nvSpPr>
      <xdr:spPr>
        <a:xfrm>
          <a:off x="884850" y="196532"/>
          <a:ext cx="1034439" cy="8716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7</xdr:col>
      <xdr:colOff>369094</xdr:colOff>
      <xdr:row>1</xdr:row>
      <xdr:rowOff>18354</xdr:rowOff>
    </xdr:from>
    <xdr:to>
      <xdr:col>7</xdr:col>
      <xdr:colOff>1200152</xdr:colOff>
      <xdr:row>6</xdr:row>
      <xdr:rowOff>12296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182CA1-E3E8-4627-B1E5-36EA343D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669" y="208854"/>
          <a:ext cx="831058" cy="946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106816</xdr:rowOff>
    </xdr:from>
    <xdr:to>
      <xdr:col>9</xdr:col>
      <xdr:colOff>1</xdr:colOff>
      <xdr:row>6</xdr:row>
      <xdr:rowOff>122635</xdr:rowOff>
    </xdr:to>
    <xdr:sp macro="" textlink="">
      <xdr:nvSpPr>
        <xdr:cNvPr id="10" name="ZoneTexte 24">
          <a:extLst>
            <a:ext uri="{FF2B5EF4-FFF2-40B4-BE49-F238E27FC236}">
              <a16:creationId xmlns:a16="http://schemas.microsoft.com/office/drawing/2014/main" id="{164CBD94-49E5-40EC-8A79-78E2C3A79AB8}"/>
            </a:ext>
          </a:extLst>
        </xdr:cNvPr>
        <xdr:cNvSpPr txBox="1"/>
      </xdr:nvSpPr>
      <xdr:spPr>
        <a:xfrm>
          <a:off x="1" y="838336"/>
          <a:ext cx="10126980" cy="381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>
              <a:latin typeface="Source Serif Pro Semibold" panose="02040703050405020204" pitchFamily="18" charset="0"/>
            </a:rPr>
            <a:t>Bon de commande 2023</a:t>
          </a:r>
        </a:p>
      </xdr:txBody>
    </xdr:sp>
    <xdr:clientData/>
  </xdr:twoCellAnchor>
  <xdr:twoCellAnchor>
    <xdr:from>
      <xdr:col>0</xdr:col>
      <xdr:colOff>0</xdr:colOff>
      <xdr:row>1</xdr:row>
      <xdr:rowOff>85725</xdr:rowOff>
    </xdr:from>
    <xdr:to>
      <xdr:col>9</xdr:col>
      <xdr:colOff>0</xdr:colOff>
      <xdr:row>4</xdr:row>
      <xdr:rowOff>37445</xdr:rowOff>
    </xdr:to>
    <xdr:sp macro="" textlink="">
      <xdr:nvSpPr>
        <xdr:cNvPr id="11" name="ZoneTexte 30">
          <a:extLst>
            <a:ext uri="{FF2B5EF4-FFF2-40B4-BE49-F238E27FC236}">
              <a16:creationId xmlns:a16="http://schemas.microsoft.com/office/drawing/2014/main" id="{04623967-8FAE-4B48-8212-F8279E2A5803}"/>
            </a:ext>
          </a:extLst>
        </xdr:cNvPr>
        <xdr:cNvSpPr txBox="1"/>
      </xdr:nvSpPr>
      <xdr:spPr>
        <a:xfrm>
          <a:off x="0" y="276225"/>
          <a:ext cx="9725025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400" b="1">
              <a:latin typeface="Source Sans Pro" panose="020B0503030403020204" pitchFamily="34" charset="0"/>
              <a:ea typeface="Source Sans Pro" panose="020B0503030403020204" pitchFamily="34" charset="0"/>
            </a:rPr>
            <a:t>Groupe Ménez Bré </a:t>
          </a:r>
        </a:p>
        <a:p>
          <a:pPr algn="ctr"/>
          <a:r>
            <a:rPr lang="fr-FR" sz="1400">
              <a:latin typeface="Source Sans Pro" panose="020B0503030403020204" pitchFamily="34" charset="0"/>
              <a:ea typeface="Source Sans Pro" panose="020B0503030403020204" pitchFamily="34" charset="0"/>
            </a:rPr>
            <a:t>02 96 45 20 51 / commande@menezbre.com</a:t>
          </a:r>
        </a:p>
      </xdr:txBody>
    </xdr:sp>
    <xdr:clientData/>
  </xdr:twoCellAnchor>
  <xdr:twoCellAnchor>
    <xdr:from>
      <xdr:col>1</xdr:col>
      <xdr:colOff>132375</xdr:colOff>
      <xdr:row>0</xdr:row>
      <xdr:rowOff>167957</xdr:rowOff>
    </xdr:from>
    <xdr:to>
      <xdr:col>2</xdr:col>
      <xdr:colOff>319089</xdr:colOff>
      <xdr:row>5</xdr:row>
      <xdr:rowOff>87057</xdr:rowOff>
    </xdr:to>
    <xdr:sp macro="" textlink="">
      <xdr:nvSpPr>
        <xdr:cNvPr id="12" name="object 8">
          <a:extLst>
            <a:ext uri="{FF2B5EF4-FFF2-40B4-BE49-F238E27FC236}">
              <a16:creationId xmlns:a16="http://schemas.microsoft.com/office/drawing/2014/main" id="{F2F5C5BD-B0B6-41F1-A20D-5841D62737FA}"/>
            </a:ext>
          </a:extLst>
        </xdr:cNvPr>
        <xdr:cNvSpPr/>
      </xdr:nvSpPr>
      <xdr:spPr>
        <a:xfrm>
          <a:off x="894375" y="167957"/>
          <a:ext cx="1034439" cy="8716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7</xdr:col>
      <xdr:colOff>235744</xdr:colOff>
      <xdr:row>1</xdr:row>
      <xdr:rowOff>27879</xdr:rowOff>
    </xdr:from>
    <xdr:to>
      <xdr:col>7</xdr:col>
      <xdr:colOff>1066802</xdr:colOff>
      <xdr:row>6</xdr:row>
      <xdr:rowOff>21821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838E71D-4C1F-4655-9264-01371F13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4319" y="218379"/>
          <a:ext cx="831058" cy="946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190502</xdr:colOff>
      <xdr:row>4</xdr:row>
      <xdr:rowOff>118881</xdr:rowOff>
    </xdr:from>
    <xdr:to>
      <xdr:col>6</xdr:col>
      <xdr:colOff>179706</xdr:colOff>
      <xdr:row>6</xdr:row>
      <xdr:rowOff>134700</xdr:rowOff>
    </xdr:to>
    <xdr:sp macro="" textlink="">
      <xdr:nvSpPr>
        <xdr:cNvPr id="7" name="ZoneTexte 19">
          <a:extLst>
            <a:ext uri="{FF2B5EF4-FFF2-40B4-BE49-F238E27FC236}">
              <a16:creationId xmlns:a16="http://schemas.microsoft.com/office/drawing/2014/main" id="{C41EC907-2FAA-4F40-93BA-138727BBE943}"/>
            </a:ext>
          </a:extLst>
        </xdr:cNvPr>
        <xdr:cNvSpPr txBox="1"/>
      </xdr:nvSpPr>
      <xdr:spPr>
        <a:xfrm>
          <a:off x="1844042" y="850401"/>
          <a:ext cx="5559424" cy="381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>
              <a:latin typeface="Source Serif Pro Semibold" panose="02040703050405020204" pitchFamily="18" charset="0"/>
            </a:rPr>
            <a:t>Bon de commande 2023</a:t>
          </a:r>
        </a:p>
      </xdr:txBody>
    </xdr:sp>
    <xdr:clientData/>
  </xdr:twoCellAnchor>
  <xdr:twoCellAnchor>
    <xdr:from>
      <xdr:col>2</xdr:col>
      <xdr:colOff>161926</xdr:colOff>
      <xdr:row>1</xdr:row>
      <xdr:rowOff>38100</xdr:rowOff>
    </xdr:from>
    <xdr:to>
      <xdr:col>6</xdr:col>
      <xdr:colOff>238126</xdr:colOff>
      <xdr:row>4</xdr:row>
      <xdr:rowOff>10210</xdr:rowOff>
    </xdr:to>
    <xdr:sp macro="" textlink="">
      <xdr:nvSpPr>
        <xdr:cNvPr id="8" name="ZoneTexte 20">
          <a:extLst>
            <a:ext uri="{FF2B5EF4-FFF2-40B4-BE49-F238E27FC236}">
              <a16:creationId xmlns:a16="http://schemas.microsoft.com/office/drawing/2014/main" id="{391CF1BE-2A06-4128-92B6-2D92B3675F80}"/>
            </a:ext>
          </a:extLst>
        </xdr:cNvPr>
        <xdr:cNvSpPr txBox="1"/>
      </xdr:nvSpPr>
      <xdr:spPr>
        <a:xfrm>
          <a:off x="1771651" y="228600"/>
          <a:ext cx="5048250" cy="543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400" b="1">
              <a:latin typeface="Source Sans Pro" panose="020B0503030403020204" pitchFamily="34" charset="0"/>
              <a:ea typeface="Source Sans Pro" panose="020B0503030403020204" pitchFamily="34" charset="0"/>
            </a:rPr>
            <a:t>Groupe Ménez Bré </a:t>
          </a:r>
        </a:p>
        <a:p>
          <a:pPr algn="ctr"/>
          <a:r>
            <a:rPr lang="fr-FR" sz="1400">
              <a:latin typeface="Source Sans Pro" panose="020B0503030403020204" pitchFamily="34" charset="0"/>
              <a:ea typeface="Source Sans Pro" panose="020B0503030403020204" pitchFamily="34" charset="0"/>
            </a:rPr>
            <a:t>02 96 45 20 51 / commande@menezbre.com</a:t>
          </a:r>
        </a:p>
      </xdr:txBody>
    </xdr:sp>
    <xdr:clientData/>
  </xdr:twoCellAnchor>
  <xdr:twoCellAnchor>
    <xdr:from>
      <xdr:col>0</xdr:col>
      <xdr:colOff>761025</xdr:colOff>
      <xdr:row>0</xdr:row>
      <xdr:rowOff>187007</xdr:rowOff>
    </xdr:from>
    <xdr:to>
      <xdr:col>2</xdr:col>
      <xdr:colOff>185739</xdr:colOff>
      <xdr:row>5</xdr:row>
      <xdr:rowOff>106107</xdr:rowOff>
    </xdr:to>
    <xdr:sp macro="" textlink="">
      <xdr:nvSpPr>
        <xdr:cNvPr id="9" name="object 8">
          <a:extLst>
            <a:ext uri="{FF2B5EF4-FFF2-40B4-BE49-F238E27FC236}">
              <a16:creationId xmlns:a16="http://schemas.microsoft.com/office/drawing/2014/main" id="{FAE621C8-3744-431C-A11C-EEDC00C271BE}"/>
            </a:ext>
          </a:extLst>
        </xdr:cNvPr>
        <xdr:cNvSpPr/>
      </xdr:nvSpPr>
      <xdr:spPr>
        <a:xfrm>
          <a:off x="761025" y="187007"/>
          <a:ext cx="1034439" cy="8716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6</xdr:col>
      <xdr:colOff>169069</xdr:colOff>
      <xdr:row>1</xdr:row>
      <xdr:rowOff>8829</xdr:rowOff>
    </xdr:from>
    <xdr:to>
      <xdr:col>7</xdr:col>
      <xdr:colOff>249557</xdr:colOff>
      <xdr:row>6</xdr:row>
      <xdr:rowOff>2771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D5C9EB3-B516-475F-BBCB-03224EC7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844" y="199329"/>
          <a:ext cx="831058" cy="9464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144916</xdr:rowOff>
    </xdr:from>
    <xdr:to>
      <xdr:col>7</xdr:col>
      <xdr:colOff>1</xdr:colOff>
      <xdr:row>5</xdr:row>
      <xdr:rowOff>160735</xdr:rowOff>
    </xdr:to>
    <xdr:sp macro="" textlink="">
      <xdr:nvSpPr>
        <xdr:cNvPr id="10" name="ZoneTexte 5">
          <a:extLst>
            <a:ext uri="{FF2B5EF4-FFF2-40B4-BE49-F238E27FC236}">
              <a16:creationId xmlns:a16="http://schemas.microsoft.com/office/drawing/2014/main" id="{C2D570DE-C26C-4969-9D9E-BAB65FAD9C4D}"/>
            </a:ext>
          </a:extLst>
        </xdr:cNvPr>
        <xdr:cNvSpPr txBox="1"/>
      </xdr:nvSpPr>
      <xdr:spPr>
        <a:xfrm>
          <a:off x="1" y="693556"/>
          <a:ext cx="9037320" cy="381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>
              <a:latin typeface="Source Serif Pro Semibold" panose="02040703050405020204" pitchFamily="18" charset="0"/>
            </a:rPr>
            <a:t>Bon de commande 2023</a:t>
          </a:r>
        </a:p>
      </xdr:txBody>
    </xdr:sp>
    <xdr:clientData/>
  </xdr:twoCellAnchor>
  <xdr:twoCellAnchor>
    <xdr:from>
      <xdr:col>0</xdr:col>
      <xdr:colOff>0</xdr:colOff>
      <xdr:row>0</xdr:row>
      <xdr:rowOff>152400</xdr:rowOff>
    </xdr:from>
    <xdr:to>
      <xdr:col>7</xdr:col>
      <xdr:colOff>0</xdr:colOff>
      <xdr:row>3</xdr:row>
      <xdr:rowOff>104120</xdr:rowOff>
    </xdr:to>
    <xdr:sp macro="" textlink="">
      <xdr:nvSpPr>
        <xdr:cNvPr id="12" name="ZoneTexte 7">
          <a:extLst>
            <a:ext uri="{FF2B5EF4-FFF2-40B4-BE49-F238E27FC236}">
              <a16:creationId xmlns:a16="http://schemas.microsoft.com/office/drawing/2014/main" id="{B7815411-538E-495E-9BBB-4896F035CCBD}"/>
            </a:ext>
          </a:extLst>
        </xdr:cNvPr>
        <xdr:cNvSpPr txBox="1"/>
      </xdr:nvSpPr>
      <xdr:spPr>
        <a:xfrm>
          <a:off x="0" y="152400"/>
          <a:ext cx="9791700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400" b="1">
              <a:latin typeface="Source Sans Pro" panose="020B0503030403020204" pitchFamily="34" charset="0"/>
              <a:ea typeface="Source Sans Pro" panose="020B0503030403020204" pitchFamily="34" charset="0"/>
            </a:rPr>
            <a:t>Groupe Ménez Bré </a:t>
          </a:r>
        </a:p>
        <a:p>
          <a:pPr algn="ctr"/>
          <a:r>
            <a:rPr lang="fr-FR" sz="1400">
              <a:latin typeface="Source Sans Pro" panose="020B0503030403020204" pitchFamily="34" charset="0"/>
              <a:ea typeface="Source Sans Pro" panose="020B0503030403020204" pitchFamily="34" charset="0"/>
            </a:rPr>
            <a:t>02 96 45 20 51 / commande@menezbre.com</a:t>
          </a:r>
        </a:p>
      </xdr:txBody>
    </xdr:sp>
    <xdr:clientData/>
  </xdr:twoCellAnchor>
  <xdr:twoCellAnchor editAs="oneCell">
    <xdr:from>
      <xdr:col>5</xdr:col>
      <xdr:colOff>114300</xdr:colOff>
      <xdr:row>0</xdr:row>
      <xdr:rowOff>104079</xdr:rowOff>
    </xdr:from>
    <xdr:to>
      <xdr:col>5</xdr:col>
      <xdr:colOff>945358</xdr:colOff>
      <xdr:row>5</xdr:row>
      <xdr:rowOff>98021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A686CC7-2B70-4712-AD41-6FB804EC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04079"/>
          <a:ext cx="831058" cy="94644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0</xdr:row>
      <xdr:rowOff>152400</xdr:rowOff>
    </xdr:from>
    <xdr:to>
      <xdr:col>1</xdr:col>
      <xdr:colOff>1072539</xdr:colOff>
      <xdr:row>5</xdr:row>
      <xdr:rowOff>71500</xdr:rowOff>
    </xdr:to>
    <xdr:sp macro="" textlink="">
      <xdr:nvSpPr>
        <xdr:cNvPr id="17" name="object 8">
          <a:extLst>
            <a:ext uri="{FF2B5EF4-FFF2-40B4-BE49-F238E27FC236}">
              <a16:creationId xmlns:a16="http://schemas.microsoft.com/office/drawing/2014/main" id="{637324D3-9285-4539-9AA9-713E9417290B}"/>
            </a:ext>
          </a:extLst>
        </xdr:cNvPr>
        <xdr:cNvSpPr/>
      </xdr:nvSpPr>
      <xdr:spPr>
        <a:xfrm>
          <a:off x="800100" y="152400"/>
          <a:ext cx="1034439" cy="8716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40649</xdr:rowOff>
    </xdr:from>
    <xdr:to>
      <xdr:col>9</xdr:col>
      <xdr:colOff>1</xdr:colOff>
      <xdr:row>6</xdr:row>
      <xdr:rowOff>56468</xdr:rowOff>
    </xdr:to>
    <xdr:sp macro="" textlink="">
      <xdr:nvSpPr>
        <xdr:cNvPr id="3" name="ZoneTexte 6">
          <a:extLst>
            <a:ext uri="{FF2B5EF4-FFF2-40B4-BE49-F238E27FC236}">
              <a16:creationId xmlns:a16="http://schemas.microsoft.com/office/drawing/2014/main" id="{393F9BD7-0BA3-4F31-A8C3-597940B5321C}"/>
            </a:ext>
          </a:extLst>
        </xdr:cNvPr>
        <xdr:cNvSpPr txBox="1"/>
      </xdr:nvSpPr>
      <xdr:spPr>
        <a:xfrm>
          <a:off x="1" y="772169"/>
          <a:ext cx="10126980" cy="381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>
              <a:latin typeface="Source Serif Pro Semibold" panose="02040703050405020204" pitchFamily="18" charset="0"/>
            </a:rPr>
            <a:t>Bon de commande 2023</a:t>
          </a:r>
        </a:p>
      </xdr:txBody>
    </xdr:sp>
    <xdr:clientData/>
  </xdr:twoCellAnchor>
  <xdr:twoCellAnchor>
    <xdr:from>
      <xdr:col>0</xdr:col>
      <xdr:colOff>66675</xdr:colOff>
      <xdr:row>0</xdr:row>
      <xdr:rowOff>152400</xdr:rowOff>
    </xdr:from>
    <xdr:to>
      <xdr:col>9</xdr:col>
      <xdr:colOff>66675</xdr:colOff>
      <xdr:row>3</xdr:row>
      <xdr:rowOff>104120</xdr:rowOff>
    </xdr:to>
    <xdr:sp macro="" textlink="">
      <xdr:nvSpPr>
        <xdr:cNvPr id="4" name="ZoneTexte 7">
          <a:extLst>
            <a:ext uri="{FF2B5EF4-FFF2-40B4-BE49-F238E27FC236}">
              <a16:creationId xmlns:a16="http://schemas.microsoft.com/office/drawing/2014/main" id="{6C11E975-4517-4D11-8F23-2CC590D2D5F5}"/>
            </a:ext>
          </a:extLst>
        </xdr:cNvPr>
        <xdr:cNvSpPr txBox="1"/>
      </xdr:nvSpPr>
      <xdr:spPr>
        <a:xfrm>
          <a:off x="66675" y="152400"/>
          <a:ext cx="9725025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400" b="1">
              <a:latin typeface="Source Sans Pro" panose="020B0503030403020204" pitchFamily="34" charset="0"/>
              <a:ea typeface="Source Sans Pro" panose="020B0503030403020204" pitchFamily="34" charset="0"/>
            </a:rPr>
            <a:t>Groupe Ménez Bré </a:t>
          </a:r>
        </a:p>
        <a:p>
          <a:pPr algn="ctr"/>
          <a:r>
            <a:rPr lang="fr-FR" sz="1400">
              <a:latin typeface="Source Sans Pro" panose="020B0503030403020204" pitchFamily="34" charset="0"/>
              <a:ea typeface="Source Sans Pro" panose="020B0503030403020204" pitchFamily="34" charset="0"/>
            </a:rPr>
            <a:t>02 96 45 20 51 / commande@menezbre.com</a:t>
          </a:r>
        </a:p>
      </xdr:txBody>
    </xdr:sp>
    <xdr:clientData/>
  </xdr:twoCellAnchor>
  <xdr:twoCellAnchor>
    <xdr:from>
      <xdr:col>1</xdr:col>
      <xdr:colOff>199050</xdr:colOff>
      <xdr:row>0</xdr:row>
      <xdr:rowOff>112220</xdr:rowOff>
    </xdr:from>
    <xdr:to>
      <xdr:col>2</xdr:col>
      <xdr:colOff>385764</xdr:colOff>
      <xdr:row>5</xdr:row>
      <xdr:rowOff>31320</xdr:rowOff>
    </xdr:to>
    <xdr:sp macro="" textlink="">
      <xdr:nvSpPr>
        <xdr:cNvPr id="5" name="object 8">
          <a:extLst>
            <a:ext uri="{FF2B5EF4-FFF2-40B4-BE49-F238E27FC236}">
              <a16:creationId xmlns:a16="http://schemas.microsoft.com/office/drawing/2014/main" id="{3D31C2C4-240D-47BC-9FDA-D307813DF1F9}"/>
            </a:ext>
          </a:extLst>
        </xdr:cNvPr>
        <xdr:cNvSpPr/>
      </xdr:nvSpPr>
      <xdr:spPr>
        <a:xfrm>
          <a:off x="961050" y="112220"/>
          <a:ext cx="1034439" cy="8716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7</xdr:col>
      <xdr:colOff>359569</xdr:colOff>
      <xdr:row>0</xdr:row>
      <xdr:rowOff>184470</xdr:rowOff>
    </xdr:from>
    <xdr:to>
      <xdr:col>7</xdr:col>
      <xdr:colOff>1190627</xdr:colOff>
      <xdr:row>5</xdr:row>
      <xdr:rowOff>178412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268AF5-5B0C-4B21-AD91-B86420F20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144" y="184470"/>
          <a:ext cx="831058" cy="946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C379-2571-4B50-8334-A2F8485EEF98}">
  <sheetPr>
    <pageSetUpPr fitToPage="1"/>
  </sheetPr>
  <dimension ref="B7:H46"/>
  <sheetViews>
    <sheetView topLeftCell="A17" workbookViewId="0">
      <selection activeCell="E26" sqref="E26"/>
    </sheetView>
  </sheetViews>
  <sheetFormatPr baseColWidth="10" defaultRowHeight="14.5" x14ac:dyDescent="0.35"/>
  <cols>
    <col min="2" max="2" width="12.7265625" customWidth="1"/>
    <col min="3" max="3" width="30.7265625" customWidth="1"/>
    <col min="4" max="5" width="19.7265625" customWidth="1"/>
    <col min="6" max="6" width="15.7265625" customWidth="1"/>
    <col min="7" max="7" width="4.7265625" customWidth="1"/>
    <col min="8" max="8" width="19.7265625" style="3" customWidth="1"/>
  </cols>
  <sheetData>
    <row r="7" spans="2:8" ht="15" thickBot="1" x14ac:dyDescent="0.4"/>
    <row r="8" spans="2:8" ht="18.5" x14ac:dyDescent="0.45">
      <c r="B8" s="76" t="s">
        <v>0</v>
      </c>
      <c r="C8" s="77"/>
      <c r="D8" s="78"/>
      <c r="E8" s="78"/>
      <c r="F8" s="78"/>
      <c r="G8" s="78"/>
      <c r="H8" s="79"/>
    </row>
    <row r="9" spans="2:8" x14ac:dyDescent="0.35">
      <c r="B9" s="22"/>
      <c r="C9" s="23"/>
      <c r="D9" s="63"/>
      <c r="E9" s="63"/>
      <c r="F9" s="63"/>
      <c r="G9" s="63"/>
      <c r="H9" s="64"/>
    </row>
    <row r="10" spans="2:8" ht="18.5" x14ac:dyDescent="0.45">
      <c r="B10" s="80" t="s">
        <v>1</v>
      </c>
      <c r="C10" s="81"/>
      <c r="D10" s="63"/>
      <c r="E10" s="63"/>
      <c r="F10" s="63"/>
      <c r="G10" s="63"/>
      <c r="H10" s="64"/>
    </row>
    <row r="11" spans="2:8" x14ac:dyDescent="0.35">
      <c r="B11" s="22"/>
      <c r="C11" s="23"/>
      <c r="D11" s="63"/>
      <c r="E11" s="63"/>
      <c r="F11" s="63"/>
      <c r="G11" s="63"/>
      <c r="H11" s="64"/>
    </row>
    <row r="12" spans="2:8" ht="19" thickBot="1" x14ac:dyDescent="0.5">
      <c r="B12" s="82" t="s">
        <v>2</v>
      </c>
      <c r="C12" s="83"/>
      <c r="D12" s="84"/>
      <c r="E12" s="84"/>
      <c r="F12" s="84"/>
      <c r="G12" s="84"/>
      <c r="H12" s="85"/>
    </row>
    <row r="13" spans="2:8" ht="19" thickBot="1" x14ac:dyDescent="0.5">
      <c r="B13" s="24"/>
      <c r="C13" s="24"/>
      <c r="D13" s="21"/>
      <c r="E13" s="21"/>
      <c r="F13" s="21"/>
      <c r="G13" s="21"/>
      <c r="H13" s="21"/>
    </row>
    <row r="14" spans="2:8" ht="15" thickBot="1" x14ac:dyDescent="0.4">
      <c r="B14" s="60" t="s">
        <v>147</v>
      </c>
      <c r="C14" s="61"/>
      <c r="D14" s="61"/>
      <c r="E14" s="61"/>
      <c r="F14" s="61"/>
      <c r="G14" s="61"/>
      <c r="H14" s="62"/>
    </row>
    <row r="15" spans="2:8" ht="29" x14ac:dyDescent="0.35">
      <c r="B15" s="4" t="s">
        <v>3</v>
      </c>
      <c r="C15" s="5" t="s">
        <v>4</v>
      </c>
      <c r="D15" s="5" t="s">
        <v>23</v>
      </c>
      <c r="E15" s="5" t="s">
        <v>5</v>
      </c>
      <c r="F15" s="5" t="s">
        <v>6</v>
      </c>
      <c r="G15" s="73"/>
      <c r="H15" s="6" t="s">
        <v>7</v>
      </c>
    </row>
    <row r="16" spans="2:8" x14ac:dyDescent="0.35">
      <c r="B16" s="68" t="s">
        <v>36</v>
      </c>
      <c r="C16" s="71"/>
      <c r="D16" s="71"/>
      <c r="E16" s="71"/>
      <c r="F16" s="72"/>
      <c r="G16" s="74"/>
      <c r="H16" s="11"/>
    </row>
    <row r="17" spans="2:8" x14ac:dyDescent="0.35">
      <c r="B17" s="7">
        <v>209</v>
      </c>
      <c r="C17" s="1" t="s">
        <v>24</v>
      </c>
      <c r="D17" s="1" t="s">
        <v>25</v>
      </c>
      <c r="E17" s="17"/>
      <c r="F17" s="2">
        <v>12</v>
      </c>
      <c r="G17" s="74"/>
      <c r="H17" s="15">
        <f>F17*E17</f>
        <v>0</v>
      </c>
    </row>
    <row r="18" spans="2:8" x14ac:dyDescent="0.35">
      <c r="B18" s="7" t="s">
        <v>8</v>
      </c>
      <c r="C18" s="1" t="s">
        <v>26</v>
      </c>
      <c r="D18" s="1">
        <v>12</v>
      </c>
      <c r="E18" s="17"/>
      <c r="F18" s="2">
        <v>31</v>
      </c>
      <c r="G18" s="74"/>
      <c r="H18" s="15">
        <f t="shared" ref="H18:H45" si="0">F18*E18</f>
        <v>0</v>
      </c>
    </row>
    <row r="19" spans="2:8" x14ac:dyDescent="0.35">
      <c r="B19" s="7" t="s">
        <v>9</v>
      </c>
      <c r="C19" s="1" t="s">
        <v>26</v>
      </c>
      <c r="D19" s="1">
        <v>24</v>
      </c>
      <c r="E19" s="17"/>
      <c r="F19" s="2">
        <v>62</v>
      </c>
      <c r="G19" s="74"/>
      <c r="H19" s="15">
        <f t="shared" si="0"/>
        <v>0</v>
      </c>
    </row>
    <row r="20" spans="2:8" ht="16.5" customHeight="1" x14ac:dyDescent="0.35">
      <c r="B20" s="7" t="s">
        <v>10</v>
      </c>
      <c r="C20" s="1" t="s">
        <v>27</v>
      </c>
      <c r="D20" s="1">
        <v>12</v>
      </c>
      <c r="E20" s="17"/>
      <c r="F20" s="2">
        <v>31</v>
      </c>
      <c r="G20" s="74"/>
      <c r="H20" s="15">
        <f t="shared" si="0"/>
        <v>0</v>
      </c>
    </row>
    <row r="21" spans="2:8" x14ac:dyDescent="0.35">
      <c r="B21" s="7" t="s">
        <v>11</v>
      </c>
      <c r="C21" s="1" t="s">
        <v>27</v>
      </c>
      <c r="D21" s="1">
        <v>24</v>
      </c>
      <c r="E21" s="17"/>
      <c r="F21" s="2">
        <v>62</v>
      </c>
      <c r="G21" s="74"/>
      <c r="H21" s="15">
        <f t="shared" si="0"/>
        <v>0</v>
      </c>
    </row>
    <row r="22" spans="2:8" x14ac:dyDescent="0.35">
      <c r="B22" s="7" t="s">
        <v>12</v>
      </c>
      <c r="C22" s="1" t="s">
        <v>28</v>
      </c>
      <c r="D22" s="1">
        <v>12</v>
      </c>
      <c r="E22" s="17"/>
      <c r="F22" s="2">
        <v>34.5</v>
      </c>
      <c r="G22" s="74"/>
      <c r="H22" s="15">
        <f t="shared" si="0"/>
        <v>0</v>
      </c>
    </row>
    <row r="23" spans="2:8" x14ac:dyDescent="0.35">
      <c r="B23" s="7" t="s">
        <v>13</v>
      </c>
      <c r="C23" s="1" t="s">
        <v>29</v>
      </c>
      <c r="D23" s="1">
        <v>12</v>
      </c>
      <c r="E23" s="17"/>
      <c r="F23" s="2">
        <v>32.5</v>
      </c>
      <c r="G23" s="74"/>
      <c r="H23" s="15">
        <f t="shared" si="0"/>
        <v>0</v>
      </c>
    </row>
    <row r="24" spans="2:8" x14ac:dyDescent="0.35">
      <c r="B24" s="7" t="s">
        <v>14</v>
      </c>
      <c r="C24" s="1" t="s">
        <v>29</v>
      </c>
      <c r="D24" s="1">
        <v>24</v>
      </c>
      <c r="E24" s="17"/>
      <c r="F24" s="2">
        <v>65</v>
      </c>
      <c r="G24" s="74"/>
      <c r="H24" s="15">
        <f t="shared" si="0"/>
        <v>0</v>
      </c>
    </row>
    <row r="25" spans="2:8" ht="15" customHeight="1" x14ac:dyDescent="0.35">
      <c r="B25" s="7" t="s">
        <v>15</v>
      </c>
      <c r="C25" s="1" t="s">
        <v>34</v>
      </c>
      <c r="D25" s="1">
        <v>12</v>
      </c>
      <c r="E25" s="17"/>
      <c r="F25" s="2">
        <v>35</v>
      </c>
      <c r="G25" s="74"/>
      <c r="H25" s="15">
        <f t="shared" si="0"/>
        <v>0</v>
      </c>
    </row>
    <row r="26" spans="2:8" ht="15.75" customHeight="1" x14ac:dyDescent="0.35">
      <c r="B26" s="7" t="s">
        <v>16</v>
      </c>
      <c r="C26" s="1" t="s">
        <v>35</v>
      </c>
      <c r="D26" s="1">
        <v>12</v>
      </c>
      <c r="E26" s="17"/>
      <c r="F26" s="2">
        <v>34.5</v>
      </c>
      <c r="G26" s="74"/>
      <c r="H26" s="15">
        <f t="shared" si="0"/>
        <v>0</v>
      </c>
    </row>
    <row r="27" spans="2:8" x14ac:dyDescent="0.35">
      <c r="B27" s="7" t="s">
        <v>17</v>
      </c>
      <c r="C27" s="1" t="s">
        <v>30</v>
      </c>
      <c r="D27" s="1">
        <v>12</v>
      </c>
      <c r="E27" s="17"/>
      <c r="F27" s="2">
        <v>32.5</v>
      </c>
      <c r="G27" s="74"/>
      <c r="H27" s="15">
        <f t="shared" si="0"/>
        <v>0</v>
      </c>
    </row>
    <row r="28" spans="2:8" ht="15.75" customHeight="1" x14ac:dyDescent="0.35">
      <c r="B28" s="7" t="s">
        <v>18</v>
      </c>
      <c r="C28" s="1" t="s">
        <v>31</v>
      </c>
      <c r="D28" s="1">
        <v>12</v>
      </c>
      <c r="E28" s="17"/>
      <c r="F28" s="2">
        <v>36</v>
      </c>
      <c r="G28" s="74"/>
      <c r="H28" s="15">
        <f t="shared" si="0"/>
        <v>0</v>
      </c>
    </row>
    <row r="29" spans="2:8" ht="15" customHeight="1" x14ac:dyDescent="0.35">
      <c r="B29" s="7" t="s">
        <v>19</v>
      </c>
      <c r="C29" s="1" t="s">
        <v>32</v>
      </c>
      <c r="D29" s="1">
        <v>12</v>
      </c>
      <c r="E29" s="17"/>
      <c r="F29" s="2">
        <v>42.5</v>
      </c>
      <c r="G29" s="74"/>
      <c r="H29" s="15">
        <f t="shared" si="0"/>
        <v>0</v>
      </c>
    </row>
    <row r="30" spans="2:8" x14ac:dyDescent="0.35">
      <c r="B30" s="7" t="s">
        <v>20</v>
      </c>
      <c r="C30" s="1" t="s">
        <v>33</v>
      </c>
      <c r="D30" s="1">
        <v>8</v>
      </c>
      <c r="E30" s="17"/>
      <c r="F30" s="2">
        <v>77</v>
      </c>
      <c r="G30" s="74"/>
      <c r="H30" s="15">
        <f t="shared" si="0"/>
        <v>0</v>
      </c>
    </row>
    <row r="31" spans="2:8" ht="16.5" customHeight="1" x14ac:dyDescent="0.35">
      <c r="B31" s="68" t="s">
        <v>37</v>
      </c>
      <c r="C31" s="69"/>
      <c r="D31" s="69"/>
      <c r="E31" s="69"/>
      <c r="F31" s="70"/>
      <c r="G31" s="74"/>
      <c r="H31" s="16"/>
    </row>
    <row r="32" spans="2:8" x14ac:dyDescent="0.35">
      <c r="B32" s="7">
        <v>150</v>
      </c>
      <c r="C32" s="1" t="s">
        <v>38</v>
      </c>
      <c r="D32" s="1" t="s">
        <v>25</v>
      </c>
      <c r="E32" s="17"/>
      <c r="F32" s="2">
        <v>13</v>
      </c>
      <c r="G32" s="74"/>
      <c r="H32" s="15">
        <f t="shared" si="0"/>
        <v>0</v>
      </c>
    </row>
    <row r="33" spans="2:8" x14ac:dyDescent="0.35">
      <c r="B33" s="7">
        <v>344</v>
      </c>
      <c r="C33" s="1" t="s">
        <v>39</v>
      </c>
      <c r="D33" s="1" t="s">
        <v>25</v>
      </c>
      <c r="E33" s="17"/>
      <c r="F33" s="2">
        <v>6.5</v>
      </c>
      <c r="G33" s="74"/>
      <c r="H33" s="15">
        <f t="shared" si="0"/>
        <v>0</v>
      </c>
    </row>
    <row r="34" spans="2:8" ht="16.5" customHeight="1" x14ac:dyDescent="0.35">
      <c r="B34" s="7">
        <v>140</v>
      </c>
      <c r="C34" s="1" t="s">
        <v>40</v>
      </c>
      <c r="D34" s="1" t="s">
        <v>25</v>
      </c>
      <c r="E34" s="17"/>
      <c r="F34" s="2">
        <v>8.5</v>
      </c>
      <c r="G34" s="74"/>
      <c r="H34" s="15">
        <f t="shared" si="0"/>
        <v>0</v>
      </c>
    </row>
    <row r="35" spans="2:8" x14ac:dyDescent="0.35">
      <c r="B35" s="7" t="s">
        <v>21</v>
      </c>
      <c r="C35" s="1" t="s">
        <v>40</v>
      </c>
      <c r="D35" s="1">
        <v>10</v>
      </c>
      <c r="E35" s="17"/>
      <c r="F35" s="2">
        <v>85</v>
      </c>
      <c r="G35" s="74"/>
      <c r="H35" s="15">
        <f t="shared" si="0"/>
        <v>0</v>
      </c>
    </row>
    <row r="36" spans="2:8" x14ac:dyDescent="0.35">
      <c r="B36" s="7">
        <v>141</v>
      </c>
      <c r="C36" s="1" t="s">
        <v>41</v>
      </c>
      <c r="D36" s="1" t="s">
        <v>25</v>
      </c>
      <c r="E36" s="17"/>
      <c r="F36" s="2">
        <v>8.5</v>
      </c>
      <c r="G36" s="74"/>
      <c r="H36" s="15">
        <f t="shared" si="0"/>
        <v>0</v>
      </c>
    </row>
    <row r="37" spans="2:8" x14ac:dyDescent="0.35">
      <c r="B37" s="12" t="s">
        <v>22</v>
      </c>
      <c r="C37" s="13" t="s">
        <v>41</v>
      </c>
      <c r="D37" s="13">
        <v>10</v>
      </c>
      <c r="E37" s="18"/>
      <c r="F37" s="14">
        <v>85</v>
      </c>
      <c r="G37" s="74"/>
      <c r="H37" s="15">
        <f t="shared" si="0"/>
        <v>0</v>
      </c>
    </row>
    <row r="38" spans="2:8" x14ac:dyDescent="0.35">
      <c r="B38" s="65" t="s">
        <v>62</v>
      </c>
      <c r="C38" s="66"/>
      <c r="D38" s="66"/>
      <c r="E38" s="66"/>
      <c r="F38" s="67"/>
      <c r="G38" s="74"/>
      <c r="H38" s="16"/>
    </row>
    <row r="39" spans="2:8" x14ac:dyDescent="0.35">
      <c r="B39" s="12" t="s">
        <v>42</v>
      </c>
      <c r="C39" s="13" t="s">
        <v>43</v>
      </c>
      <c r="D39" s="13" t="s">
        <v>25</v>
      </c>
      <c r="E39" s="18"/>
      <c r="F39" s="14">
        <v>3.4</v>
      </c>
      <c r="G39" s="74"/>
      <c r="H39" s="15">
        <f t="shared" si="0"/>
        <v>0</v>
      </c>
    </row>
    <row r="40" spans="2:8" x14ac:dyDescent="0.35">
      <c r="B40" s="12" t="s">
        <v>44</v>
      </c>
      <c r="C40" s="13" t="s">
        <v>45</v>
      </c>
      <c r="D40" s="13" t="s">
        <v>25</v>
      </c>
      <c r="E40" s="18"/>
      <c r="F40" s="14">
        <v>3.4</v>
      </c>
      <c r="G40" s="74"/>
      <c r="H40" s="15">
        <f t="shared" si="0"/>
        <v>0</v>
      </c>
    </row>
    <row r="41" spans="2:8" x14ac:dyDescent="0.35">
      <c r="B41" s="12" t="s">
        <v>46</v>
      </c>
      <c r="C41" s="13" t="s">
        <v>47</v>
      </c>
      <c r="D41" s="13" t="s">
        <v>25</v>
      </c>
      <c r="E41" s="18"/>
      <c r="F41" s="14">
        <v>3.4</v>
      </c>
      <c r="G41" s="74"/>
      <c r="H41" s="15">
        <f t="shared" si="0"/>
        <v>0</v>
      </c>
    </row>
    <row r="42" spans="2:8" x14ac:dyDescent="0.35">
      <c r="B42" s="12" t="s">
        <v>48</v>
      </c>
      <c r="C42" s="13" t="s">
        <v>49</v>
      </c>
      <c r="D42" s="13" t="s">
        <v>25</v>
      </c>
      <c r="E42" s="18"/>
      <c r="F42" s="14">
        <v>3.4</v>
      </c>
      <c r="G42" s="74"/>
      <c r="H42" s="15">
        <f t="shared" si="0"/>
        <v>0</v>
      </c>
    </row>
    <row r="43" spans="2:8" x14ac:dyDescent="0.35">
      <c r="B43" s="12" t="s">
        <v>50</v>
      </c>
      <c r="C43" s="13" t="s">
        <v>51</v>
      </c>
      <c r="D43" s="13" t="s">
        <v>25</v>
      </c>
      <c r="E43" s="18"/>
      <c r="F43" s="14">
        <v>3.4</v>
      </c>
      <c r="G43" s="74"/>
      <c r="H43" s="15">
        <f t="shared" si="0"/>
        <v>0</v>
      </c>
    </row>
    <row r="44" spans="2:8" x14ac:dyDescent="0.35">
      <c r="B44" s="12" t="s">
        <v>52</v>
      </c>
      <c r="C44" s="13" t="s">
        <v>53</v>
      </c>
      <c r="D44" s="13" t="s">
        <v>25</v>
      </c>
      <c r="E44" s="18"/>
      <c r="F44" s="14">
        <v>3.4</v>
      </c>
      <c r="G44" s="74"/>
      <c r="H44" s="15">
        <f t="shared" si="0"/>
        <v>0</v>
      </c>
    </row>
    <row r="45" spans="2:8" ht="15" thickBot="1" x14ac:dyDescent="0.4">
      <c r="B45" s="8" t="s">
        <v>54</v>
      </c>
      <c r="C45" s="9" t="s">
        <v>55</v>
      </c>
      <c r="D45" s="9" t="s">
        <v>25</v>
      </c>
      <c r="E45" s="19"/>
      <c r="F45" s="10">
        <v>3.4</v>
      </c>
      <c r="G45" s="75"/>
      <c r="H45" s="15">
        <f t="shared" si="0"/>
        <v>0</v>
      </c>
    </row>
    <row r="46" spans="2:8" ht="15" thickBot="1" x14ac:dyDescent="0.4">
      <c r="B46" s="57" t="s">
        <v>7</v>
      </c>
      <c r="C46" s="58"/>
      <c r="D46" s="58"/>
      <c r="E46" s="58"/>
      <c r="F46" s="58"/>
      <c r="G46" s="59"/>
      <c r="H46" s="20">
        <f>SUM(H17:H45)</f>
        <v>0</v>
      </c>
    </row>
  </sheetData>
  <sheetProtection algorithmName="SHA-512" hashValue="73ihB545W+6Sb0w+Q2/TfQ3bj00wmNzkducRhBAGN0XATzQRaNR0aOtY9tG/vq5nl8jGNCzCkbxkuEe22GLFJw==" saltValue="zAWElNDJvKee/EGbI+23Hg==" spinCount="100000" sheet="1" selectLockedCells="1"/>
  <mergeCells count="14">
    <mergeCell ref="B8:C8"/>
    <mergeCell ref="D8:H8"/>
    <mergeCell ref="B10:C10"/>
    <mergeCell ref="D10:H10"/>
    <mergeCell ref="B12:C12"/>
    <mergeCell ref="D12:H12"/>
    <mergeCell ref="B46:G46"/>
    <mergeCell ref="B14:H14"/>
    <mergeCell ref="D9:H9"/>
    <mergeCell ref="D11:H11"/>
    <mergeCell ref="B38:F38"/>
    <mergeCell ref="B31:F31"/>
    <mergeCell ref="B16:F16"/>
    <mergeCell ref="G15:G45"/>
  </mergeCells>
  <pageMargins left="0.7" right="0.7" top="0.75" bottom="0.75" header="0.3" footer="0.3"/>
  <pageSetup paperSize="9" scale="6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42DD-2ECF-46BA-B181-1BD5C0E108C0}">
  <sheetPr>
    <pageSetUpPr fitToPage="1"/>
  </sheetPr>
  <dimension ref="A8:H39"/>
  <sheetViews>
    <sheetView topLeftCell="A6" workbookViewId="0">
      <selection activeCell="E17" sqref="E17"/>
    </sheetView>
  </sheetViews>
  <sheetFormatPr baseColWidth="10" defaultRowHeight="14.5" x14ac:dyDescent="0.35"/>
  <cols>
    <col min="2" max="2" width="12.7265625" customWidth="1"/>
    <col min="3" max="3" width="30.7265625" customWidth="1"/>
    <col min="4" max="5" width="19.7265625" customWidth="1"/>
    <col min="6" max="6" width="15.7265625" customWidth="1"/>
    <col min="7" max="7" width="4.7265625" customWidth="1"/>
    <col min="8" max="8" width="19.7265625" customWidth="1"/>
  </cols>
  <sheetData>
    <row r="8" spans="2:8" ht="15" thickBot="1" x14ac:dyDescent="0.4"/>
    <row r="9" spans="2:8" ht="18.5" x14ac:dyDescent="0.45">
      <c r="B9" s="76" t="s">
        <v>0</v>
      </c>
      <c r="C9" s="77"/>
      <c r="D9" s="78"/>
      <c r="E9" s="78"/>
      <c r="F9" s="78"/>
      <c r="G9" s="78"/>
      <c r="H9" s="79"/>
    </row>
    <row r="10" spans="2:8" x14ac:dyDescent="0.35">
      <c r="B10" s="22"/>
      <c r="C10" s="23"/>
      <c r="D10" s="63"/>
      <c r="E10" s="63"/>
      <c r="F10" s="63"/>
      <c r="G10" s="63"/>
      <c r="H10" s="64"/>
    </row>
    <row r="11" spans="2:8" ht="18.5" x14ac:dyDescent="0.45">
      <c r="B11" s="80" t="s">
        <v>1</v>
      </c>
      <c r="C11" s="81"/>
      <c r="D11" s="63"/>
      <c r="E11" s="63"/>
      <c r="F11" s="63"/>
      <c r="G11" s="63"/>
      <c r="H11" s="64"/>
    </row>
    <row r="12" spans="2:8" ht="15" customHeight="1" x14ac:dyDescent="0.35">
      <c r="B12" s="22"/>
      <c r="C12" s="23"/>
      <c r="D12" s="63"/>
      <c r="E12" s="63"/>
      <c r="F12" s="63"/>
      <c r="G12" s="63"/>
      <c r="H12" s="64"/>
    </row>
    <row r="13" spans="2:8" ht="19" thickBot="1" x14ac:dyDescent="0.5">
      <c r="B13" s="82" t="s">
        <v>2</v>
      </c>
      <c r="C13" s="83"/>
      <c r="D13" s="84"/>
      <c r="E13" s="84"/>
      <c r="F13" s="84"/>
      <c r="G13" s="84"/>
      <c r="H13" s="85"/>
    </row>
    <row r="14" spans="2:8" ht="15" thickBot="1" x14ac:dyDescent="0.4"/>
    <row r="15" spans="2:8" ht="15" thickBot="1" x14ac:dyDescent="0.4">
      <c r="B15" s="86" t="s">
        <v>107</v>
      </c>
      <c r="C15" s="87"/>
      <c r="D15" s="87"/>
      <c r="E15" s="87"/>
      <c r="F15" s="87"/>
      <c r="G15" s="87"/>
      <c r="H15" s="88"/>
    </row>
    <row r="16" spans="2:8" ht="29" x14ac:dyDescent="0.35">
      <c r="B16" s="4" t="s">
        <v>3</v>
      </c>
      <c r="C16" s="5" t="s">
        <v>4</v>
      </c>
      <c r="D16" s="5" t="s">
        <v>23</v>
      </c>
      <c r="E16" s="5" t="s">
        <v>5</v>
      </c>
      <c r="F16" s="5" t="s">
        <v>6</v>
      </c>
      <c r="G16" s="73"/>
      <c r="H16" s="6" t="s">
        <v>7</v>
      </c>
    </row>
    <row r="17" spans="1:8" x14ac:dyDescent="0.35">
      <c r="B17" s="7">
        <v>231</v>
      </c>
      <c r="C17" s="1" t="s">
        <v>153</v>
      </c>
      <c r="D17" s="1" t="s">
        <v>56</v>
      </c>
      <c r="E17" s="17"/>
      <c r="F17" s="2">
        <v>16</v>
      </c>
      <c r="G17" s="74"/>
      <c r="H17" s="15">
        <f>F17*E17</f>
        <v>0</v>
      </c>
    </row>
    <row r="18" spans="1:8" x14ac:dyDescent="0.35">
      <c r="B18" s="7">
        <v>240</v>
      </c>
      <c r="C18" s="1" t="s">
        <v>57</v>
      </c>
      <c r="D18" s="1" t="s">
        <v>58</v>
      </c>
      <c r="E18" s="17"/>
      <c r="F18" s="2">
        <v>16</v>
      </c>
      <c r="G18" s="74"/>
      <c r="H18" s="15">
        <f t="shared" ref="H18:H20" si="0">F18*E18</f>
        <v>0</v>
      </c>
    </row>
    <row r="19" spans="1:8" x14ac:dyDescent="0.35">
      <c r="B19" s="7">
        <v>242</v>
      </c>
      <c r="C19" s="1" t="s">
        <v>59</v>
      </c>
      <c r="D19" s="1" t="s">
        <v>60</v>
      </c>
      <c r="E19" s="17"/>
      <c r="F19" s="2">
        <v>23</v>
      </c>
      <c r="G19" s="74"/>
      <c r="H19" s="15">
        <f t="shared" si="0"/>
        <v>0</v>
      </c>
    </row>
    <row r="20" spans="1:8" ht="15" thickBot="1" x14ac:dyDescent="0.4">
      <c r="B20" s="7">
        <v>244</v>
      </c>
      <c r="C20" s="1" t="s">
        <v>61</v>
      </c>
      <c r="D20" s="1" t="s">
        <v>58</v>
      </c>
      <c r="E20" s="17"/>
      <c r="F20" s="2">
        <v>21</v>
      </c>
      <c r="G20" s="74"/>
      <c r="H20" s="15">
        <f t="shared" si="0"/>
        <v>0</v>
      </c>
    </row>
    <row r="21" spans="1:8" ht="15" thickBot="1" x14ac:dyDescent="0.4">
      <c r="B21" s="57" t="s">
        <v>7</v>
      </c>
      <c r="C21" s="58"/>
      <c r="D21" s="58"/>
      <c r="E21" s="58"/>
      <c r="F21" s="58"/>
      <c r="G21" s="59"/>
      <c r="H21" s="20">
        <f>SUM(H17:H20)</f>
        <v>0</v>
      </c>
    </row>
    <row r="23" spans="1:8" x14ac:dyDescent="0.35">
      <c r="A23" s="45"/>
    </row>
    <row r="24" spans="1:8" x14ac:dyDescent="0.35">
      <c r="A24" s="45"/>
    </row>
    <row r="25" spans="1:8" x14ac:dyDescent="0.35">
      <c r="A25" s="45"/>
    </row>
    <row r="26" spans="1:8" x14ac:dyDescent="0.35">
      <c r="A26" s="45"/>
    </row>
    <row r="27" spans="1:8" x14ac:dyDescent="0.35">
      <c r="A27" s="45"/>
    </row>
    <row r="28" spans="1:8" x14ac:dyDescent="0.35">
      <c r="A28" s="45"/>
    </row>
    <row r="29" spans="1:8" x14ac:dyDescent="0.35">
      <c r="A29" s="45"/>
    </row>
    <row r="30" spans="1:8" x14ac:dyDescent="0.35">
      <c r="A30" s="45"/>
      <c r="B30" s="45"/>
      <c r="C30" s="45"/>
      <c r="D30" s="45"/>
      <c r="E30" s="45"/>
      <c r="F30" s="45"/>
    </row>
    <row r="31" spans="1:8" x14ac:dyDescent="0.35">
      <c r="A31" s="45"/>
      <c r="B31" s="45"/>
      <c r="C31" s="45"/>
      <c r="D31" s="45"/>
      <c r="E31" s="45"/>
      <c r="F31" s="45"/>
    </row>
    <row r="32" spans="1:8" x14ac:dyDescent="0.35">
      <c r="A32" s="45"/>
      <c r="B32" s="45"/>
      <c r="C32" s="45"/>
      <c r="D32" s="45"/>
      <c r="E32" s="45"/>
      <c r="F32" s="45"/>
    </row>
    <row r="33" spans="1:6" x14ac:dyDescent="0.35">
      <c r="A33" s="45"/>
      <c r="B33" s="45"/>
      <c r="C33" s="45"/>
      <c r="D33" s="45"/>
      <c r="E33" s="45"/>
      <c r="F33" s="45"/>
    </row>
    <row r="34" spans="1:6" x14ac:dyDescent="0.35">
      <c r="A34" s="45"/>
      <c r="B34" s="45"/>
      <c r="C34" s="45"/>
      <c r="D34" s="45"/>
      <c r="E34" s="45"/>
      <c r="F34" s="45"/>
    </row>
    <row r="35" spans="1:6" x14ac:dyDescent="0.35">
      <c r="A35" s="45"/>
      <c r="B35" s="45"/>
      <c r="C35" s="45"/>
      <c r="D35" s="45"/>
      <c r="E35" s="45"/>
      <c r="F35" s="45"/>
    </row>
    <row r="36" spans="1:6" x14ac:dyDescent="0.35">
      <c r="A36" s="45"/>
      <c r="B36" s="45"/>
      <c r="C36" s="45"/>
      <c r="D36" s="45"/>
      <c r="E36" s="45"/>
      <c r="F36" s="45"/>
    </row>
    <row r="37" spans="1:6" x14ac:dyDescent="0.35">
      <c r="A37" s="45"/>
      <c r="B37" s="45"/>
      <c r="C37" s="45"/>
      <c r="D37" s="45"/>
      <c r="E37" s="45"/>
      <c r="F37" s="45"/>
    </row>
    <row r="38" spans="1:6" x14ac:dyDescent="0.35">
      <c r="A38" s="45"/>
      <c r="B38" s="45"/>
      <c r="C38" s="45"/>
      <c r="D38" s="45"/>
      <c r="E38" s="45"/>
      <c r="F38" s="45"/>
    </row>
    <row r="39" spans="1:6" x14ac:dyDescent="0.35">
      <c r="A39" s="45"/>
      <c r="B39" s="45"/>
      <c r="C39" s="45"/>
      <c r="D39" s="45"/>
      <c r="E39" s="45"/>
      <c r="F39" s="45"/>
    </row>
  </sheetData>
  <sheetProtection algorithmName="SHA-512" hashValue="63FmqEdIuo+eJ2YvfCYflGBb+Kj1KytRwLggMysYgX494HwGQGIbeEpfeRP3YBkRyq7029Dk8kunTSbw5e2DiQ==" saltValue="Fzn7kM1dFCoDhMc/53FQLg==" spinCount="100000" sheet="1" selectLockedCells="1"/>
  <mergeCells count="11">
    <mergeCell ref="G16:G20"/>
    <mergeCell ref="B21:G21"/>
    <mergeCell ref="B9:C9"/>
    <mergeCell ref="B11:C11"/>
    <mergeCell ref="B13:C13"/>
    <mergeCell ref="D9:H9"/>
    <mergeCell ref="D11:H11"/>
    <mergeCell ref="D13:H13"/>
    <mergeCell ref="D10:H10"/>
    <mergeCell ref="D12:H12"/>
    <mergeCell ref="B15:H15"/>
  </mergeCells>
  <pageMargins left="0.7" right="0.7" top="0.75" bottom="0.75" header="0.3" footer="0.3"/>
  <pageSetup paperSize="9" scale="56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8DBB-5E6F-4127-ADB3-BBE4B07C9093}">
  <sheetPr>
    <pageSetUpPr fitToPage="1"/>
  </sheetPr>
  <dimension ref="B7:F53"/>
  <sheetViews>
    <sheetView topLeftCell="A16" zoomScale="85" zoomScaleNormal="85" workbookViewId="0">
      <selection activeCell="E16" sqref="E16"/>
    </sheetView>
  </sheetViews>
  <sheetFormatPr baseColWidth="10" defaultRowHeight="14.5" x14ac:dyDescent="0.35"/>
  <cols>
    <col min="2" max="2" width="12.7265625" customWidth="1"/>
    <col min="3" max="3" width="33.26953125" customWidth="1"/>
    <col min="4" max="4" width="12.7265625" customWidth="1"/>
    <col min="5" max="5" width="12.81640625" customWidth="1"/>
    <col min="6" max="6" width="20.81640625" customWidth="1"/>
  </cols>
  <sheetData>
    <row r="7" spans="2:6" ht="15" thickBot="1" x14ac:dyDescent="0.4"/>
    <row r="8" spans="2:6" ht="18.5" x14ac:dyDescent="0.45">
      <c r="B8" s="76" t="s">
        <v>0</v>
      </c>
      <c r="C8" s="77"/>
      <c r="D8" s="78"/>
      <c r="E8" s="78"/>
      <c r="F8" s="79"/>
    </row>
    <row r="9" spans="2:6" x14ac:dyDescent="0.35">
      <c r="B9" s="22"/>
      <c r="C9" s="23"/>
      <c r="D9" s="63"/>
      <c r="E9" s="63"/>
      <c r="F9" s="64"/>
    </row>
    <row r="10" spans="2:6" ht="18.5" x14ac:dyDescent="0.45">
      <c r="B10" s="80" t="s">
        <v>1</v>
      </c>
      <c r="C10" s="81"/>
      <c r="D10" s="63"/>
      <c r="E10" s="63"/>
      <c r="F10" s="64"/>
    </row>
    <row r="11" spans="2:6" x14ac:dyDescent="0.35">
      <c r="B11" s="22"/>
      <c r="C11" s="23"/>
      <c r="D11" s="63"/>
      <c r="E11" s="63"/>
      <c r="F11" s="64"/>
    </row>
    <row r="12" spans="2:6" ht="19" thickBot="1" x14ac:dyDescent="0.5">
      <c r="B12" s="82" t="s">
        <v>2</v>
      </c>
      <c r="C12" s="83"/>
      <c r="D12" s="84"/>
      <c r="E12" s="84"/>
      <c r="F12" s="85"/>
    </row>
    <row r="13" spans="2:6" ht="19" thickBot="1" x14ac:dyDescent="0.5">
      <c r="B13" s="24"/>
      <c r="C13" s="24"/>
      <c r="D13" s="21"/>
      <c r="E13" s="21"/>
      <c r="F13" s="21"/>
    </row>
    <row r="14" spans="2:6" x14ac:dyDescent="0.35">
      <c r="B14" s="89" t="s">
        <v>155</v>
      </c>
      <c r="C14" s="90"/>
      <c r="D14" s="90"/>
      <c r="E14" s="90"/>
      <c r="F14" s="91"/>
    </row>
    <row r="15" spans="2:6" x14ac:dyDescent="0.35">
      <c r="B15" s="48" t="s">
        <v>3</v>
      </c>
      <c r="C15" s="46" t="s">
        <v>173</v>
      </c>
      <c r="D15" s="47" t="s">
        <v>6</v>
      </c>
      <c r="E15" s="46" t="s">
        <v>154</v>
      </c>
      <c r="F15" s="53" t="s">
        <v>171</v>
      </c>
    </row>
    <row r="16" spans="2:6" x14ac:dyDescent="0.35">
      <c r="B16" s="7">
        <v>271002</v>
      </c>
      <c r="C16" s="1" t="s">
        <v>157</v>
      </c>
      <c r="D16" s="49">
        <v>7.8</v>
      </c>
      <c r="E16" s="17"/>
      <c r="F16" s="54">
        <f>SUM(E16*D16)</f>
        <v>0</v>
      </c>
    </row>
    <row r="17" spans="2:6" x14ac:dyDescent="0.35">
      <c r="B17" s="7">
        <v>271002</v>
      </c>
      <c r="C17" s="1" t="s">
        <v>158</v>
      </c>
      <c r="D17" s="49">
        <v>7.8</v>
      </c>
      <c r="E17" s="17"/>
      <c r="F17" s="54">
        <f t="shared" ref="F17:F21" si="0">SUM(E17*D17)</f>
        <v>0</v>
      </c>
    </row>
    <row r="18" spans="2:6" x14ac:dyDescent="0.35">
      <c r="B18" s="7">
        <v>271001</v>
      </c>
      <c r="C18" s="1" t="s">
        <v>68</v>
      </c>
      <c r="D18" s="49">
        <v>6.8</v>
      </c>
      <c r="E18" s="17"/>
      <c r="F18" s="54">
        <f t="shared" si="0"/>
        <v>0</v>
      </c>
    </row>
    <row r="19" spans="2:6" ht="16.5" customHeight="1" x14ac:dyDescent="0.35">
      <c r="B19" s="7">
        <v>271001</v>
      </c>
      <c r="C19" s="1" t="s">
        <v>67</v>
      </c>
      <c r="D19" s="49">
        <v>6.8</v>
      </c>
      <c r="E19" s="17"/>
      <c r="F19" s="54">
        <f t="shared" si="0"/>
        <v>0</v>
      </c>
    </row>
    <row r="20" spans="2:6" x14ac:dyDescent="0.35">
      <c r="B20" s="7">
        <v>271001</v>
      </c>
      <c r="C20" s="1" t="s">
        <v>159</v>
      </c>
      <c r="D20" s="49">
        <v>6.8</v>
      </c>
      <c r="E20" s="17"/>
      <c r="F20" s="54">
        <f t="shared" si="0"/>
        <v>0</v>
      </c>
    </row>
    <row r="21" spans="2:6" x14ac:dyDescent="0.35">
      <c r="B21" s="7">
        <v>271001</v>
      </c>
      <c r="C21" s="1" t="s">
        <v>160</v>
      </c>
      <c r="D21" s="49">
        <v>6.8</v>
      </c>
      <c r="E21" s="17"/>
      <c r="F21" s="54">
        <f t="shared" si="0"/>
        <v>0</v>
      </c>
    </row>
    <row r="22" spans="2:6" ht="15" customHeight="1" x14ac:dyDescent="0.35">
      <c r="B22" s="97" t="s">
        <v>172</v>
      </c>
      <c r="C22" s="98"/>
      <c r="D22" s="98"/>
      <c r="E22" s="98"/>
      <c r="F22" s="99"/>
    </row>
    <row r="23" spans="2:6" x14ac:dyDescent="0.35">
      <c r="B23" s="7">
        <v>271002</v>
      </c>
      <c r="C23" s="1" t="s">
        <v>161</v>
      </c>
      <c r="D23" s="49">
        <v>7.8</v>
      </c>
      <c r="E23" s="17"/>
      <c r="F23" s="54">
        <f>SUM(E23*D23)</f>
        <v>0</v>
      </c>
    </row>
    <row r="24" spans="2:6" ht="15" customHeight="1" x14ac:dyDescent="0.35">
      <c r="B24" s="7">
        <v>271001</v>
      </c>
      <c r="C24" s="1" t="s">
        <v>162</v>
      </c>
      <c r="D24" s="49">
        <v>6.8</v>
      </c>
      <c r="E24" s="17"/>
      <c r="F24" s="54">
        <f t="shared" ref="F24:F26" si="1">SUM(E24*D24)</f>
        <v>0</v>
      </c>
    </row>
    <row r="25" spans="2:6" ht="15.75" customHeight="1" x14ac:dyDescent="0.35">
      <c r="B25" s="7">
        <v>271001</v>
      </c>
      <c r="C25" s="1" t="s">
        <v>90</v>
      </c>
      <c r="D25" s="49">
        <v>6.8</v>
      </c>
      <c r="E25" s="17"/>
      <c r="F25" s="54">
        <f t="shared" si="1"/>
        <v>0</v>
      </c>
    </row>
    <row r="26" spans="2:6" x14ac:dyDescent="0.35">
      <c r="B26" s="7">
        <v>271001</v>
      </c>
      <c r="C26" s="1" t="s">
        <v>163</v>
      </c>
      <c r="D26" s="49">
        <v>6.8</v>
      </c>
      <c r="E26" s="17"/>
      <c r="F26" s="54">
        <f t="shared" si="1"/>
        <v>0</v>
      </c>
    </row>
    <row r="27" spans="2:6" ht="15.75" customHeight="1" x14ac:dyDescent="0.35">
      <c r="B27" s="97" t="s">
        <v>170</v>
      </c>
      <c r="C27" s="98"/>
      <c r="D27" s="98"/>
      <c r="E27" s="98"/>
      <c r="F27" s="99"/>
    </row>
    <row r="28" spans="2:6" ht="15" customHeight="1" x14ac:dyDescent="0.35">
      <c r="B28" s="7">
        <v>271002</v>
      </c>
      <c r="C28" s="1" t="s">
        <v>164</v>
      </c>
      <c r="D28" s="49">
        <v>7.8</v>
      </c>
      <c r="E28" s="17"/>
      <c r="F28" s="54">
        <f>SUM(E28*D28)</f>
        <v>0</v>
      </c>
    </row>
    <row r="29" spans="2:6" x14ac:dyDescent="0.35">
      <c r="B29" s="7">
        <v>271001</v>
      </c>
      <c r="C29" s="1" t="s">
        <v>174</v>
      </c>
      <c r="D29" s="49">
        <v>6.8</v>
      </c>
      <c r="E29" s="17"/>
      <c r="F29" s="54">
        <f t="shared" ref="F29:F36" si="2">SUM(E29*D29)</f>
        <v>0</v>
      </c>
    </row>
    <row r="30" spans="2:6" x14ac:dyDescent="0.35">
      <c r="B30" s="7">
        <v>271002</v>
      </c>
      <c r="C30" s="1" t="s">
        <v>165</v>
      </c>
      <c r="D30" s="49">
        <v>7.8</v>
      </c>
      <c r="E30" s="17"/>
      <c r="F30" s="54">
        <f t="shared" si="2"/>
        <v>0</v>
      </c>
    </row>
    <row r="31" spans="2:6" ht="16.5" customHeight="1" x14ac:dyDescent="0.35">
      <c r="B31" s="97" t="s">
        <v>175</v>
      </c>
      <c r="C31" s="98"/>
      <c r="D31" s="98"/>
      <c r="E31" s="98"/>
      <c r="F31" s="99"/>
    </row>
    <row r="32" spans="2:6" x14ac:dyDescent="0.35">
      <c r="B32" s="7">
        <v>271002</v>
      </c>
      <c r="C32" s="1" t="s">
        <v>176</v>
      </c>
      <c r="D32" s="49">
        <v>7.8</v>
      </c>
      <c r="E32" s="17"/>
      <c r="F32" s="54">
        <f t="shared" ref="F32" si="3">SUM(E32*D32)</f>
        <v>0</v>
      </c>
    </row>
    <row r="33" spans="2:6" ht="16.5" customHeight="1" x14ac:dyDescent="0.35">
      <c r="B33" s="97" t="s">
        <v>186</v>
      </c>
      <c r="C33" s="98"/>
      <c r="D33" s="98"/>
      <c r="E33" s="98"/>
      <c r="F33" s="99"/>
    </row>
    <row r="34" spans="2:6" x14ac:dyDescent="0.35">
      <c r="B34" s="7">
        <v>271003</v>
      </c>
      <c r="C34" s="1" t="s">
        <v>166</v>
      </c>
      <c r="D34" s="49">
        <v>6.8</v>
      </c>
      <c r="E34" s="17"/>
      <c r="F34" s="54">
        <f t="shared" si="2"/>
        <v>0</v>
      </c>
    </row>
    <row r="35" spans="2:6" x14ac:dyDescent="0.35">
      <c r="B35" s="7">
        <v>271003</v>
      </c>
      <c r="C35" s="1" t="s">
        <v>167</v>
      </c>
      <c r="D35" s="49">
        <v>6.8</v>
      </c>
      <c r="E35" s="17"/>
      <c r="F35" s="54">
        <f t="shared" si="2"/>
        <v>0</v>
      </c>
    </row>
    <row r="36" spans="2:6" x14ac:dyDescent="0.35">
      <c r="B36" s="7">
        <v>271003</v>
      </c>
      <c r="C36" s="1" t="s">
        <v>168</v>
      </c>
      <c r="D36" s="49">
        <v>6.8</v>
      </c>
      <c r="E36" s="17"/>
      <c r="F36" s="54">
        <f t="shared" si="2"/>
        <v>0</v>
      </c>
    </row>
    <row r="37" spans="2:6" x14ac:dyDescent="0.35">
      <c r="B37" s="7">
        <v>271003</v>
      </c>
      <c r="C37" s="1" t="s">
        <v>169</v>
      </c>
      <c r="D37" s="49">
        <v>6.8</v>
      </c>
      <c r="E37" s="17"/>
      <c r="F37" s="54">
        <f>SUM(E37*D37)</f>
        <v>0</v>
      </c>
    </row>
    <row r="38" spans="2:6" x14ac:dyDescent="0.35">
      <c r="B38" s="7">
        <v>271004</v>
      </c>
      <c r="C38" s="1" t="s">
        <v>177</v>
      </c>
      <c r="D38" s="49">
        <v>5.8</v>
      </c>
      <c r="E38" s="17"/>
      <c r="F38" s="54">
        <f>SUM(E38*D38)</f>
        <v>0</v>
      </c>
    </row>
    <row r="39" spans="2:6" x14ac:dyDescent="0.35">
      <c r="B39" s="7">
        <v>271004</v>
      </c>
      <c r="C39" s="1" t="s">
        <v>178</v>
      </c>
      <c r="D39" s="49">
        <v>5.8</v>
      </c>
      <c r="E39" s="17"/>
      <c r="F39" s="54">
        <f t="shared" ref="F39:F46" si="4">SUM(E39*D39)</f>
        <v>0</v>
      </c>
    </row>
    <row r="40" spans="2:6" x14ac:dyDescent="0.35">
      <c r="B40" s="7">
        <v>271004</v>
      </c>
      <c r="C40" s="1" t="s">
        <v>179</v>
      </c>
      <c r="D40" s="49">
        <v>5.8</v>
      </c>
      <c r="E40" s="17"/>
      <c r="F40" s="54">
        <f t="shared" si="4"/>
        <v>0</v>
      </c>
    </row>
    <row r="41" spans="2:6" x14ac:dyDescent="0.35">
      <c r="B41" s="7">
        <v>271004</v>
      </c>
      <c r="C41" s="1" t="s">
        <v>180</v>
      </c>
      <c r="D41" s="49">
        <v>5.8</v>
      </c>
      <c r="E41" s="17"/>
      <c r="F41" s="54">
        <f t="shared" si="4"/>
        <v>0</v>
      </c>
    </row>
    <row r="42" spans="2:6" x14ac:dyDescent="0.35">
      <c r="B42" s="7">
        <v>271004</v>
      </c>
      <c r="C42" s="1" t="s">
        <v>182</v>
      </c>
      <c r="D42" s="49">
        <v>5.8</v>
      </c>
      <c r="E42" s="17"/>
      <c r="F42" s="54">
        <f t="shared" si="4"/>
        <v>0</v>
      </c>
    </row>
    <row r="43" spans="2:6" x14ac:dyDescent="0.35">
      <c r="B43" s="7">
        <v>271004</v>
      </c>
      <c r="C43" s="1" t="s">
        <v>183</v>
      </c>
      <c r="D43" s="49">
        <v>5.8</v>
      </c>
      <c r="E43" s="17"/>
      <c r="F43" s="54">
        <f t="shared" si="4"/>
        <v>0</v>
      </c>
    </row>
    <row r="44" spans="2:6" x14ac:dyDescent="0.35">
      <c r="B44" s="7">
        <v>271004</v>
      </c>
      <c r="C44" s="1" t="s">
        <v>184</v>
      </c>
      <c r="D44" s="49">
        <v>5.8</v>
      </c>
      <c r="E44" s="17"/>
      <c r="F44" s="54">
        <f t="shared" si="4"/>
        <v>0</v>
      </c>
    </row>
    <row r="45" spans="2:6" x14ac:dyDescent="0.35">
      <c r="B45" s="7">
        <v>271004</v>
      </c>
      <c r="C45" s="1" t="s">
        <v>185</v>
      </c>
      <c r="D45" s="49">
        <v>5.8</v>
      </c>
      <c r="E45" s="17"/>
      <c r="F45" s="54">
        <f t="shared" si="4"/>
        <v>0</v>
      </c>
    </row>
    <row r="46" spans="2:6" x14ac:dyDescent="0.35">
      <c r="B46" s="7">
        <v>271004</v>
      </c>
      <c r="C46" s="1" t="s">
        <v>181</v>
      </c>
      <c r="D46" s="49">
        <v>5.8</v>
      </c>
      <c r="E46" s="17"/>
      <c r="F46" s="54">
        <f t="shared" si="4"/>
        <v>0</v>
      </c>
    </row>
    <row r="47" spans="2:6" ht="20.25" customHeight="1" thickBot="1" x14ac:dyDescent="0.4">
      <c r="B47" s="94" t="s">
        <v>7</v>
      </c>
      <c r="C47" s="95"/>
      <c r="D47" s="95"/>
      <c r="E47" s="96"/>
      <c r="F47" s="55">
        <f>SUM(F16:F46)</f>
        <v>0</v>
      </c>
    </row>
    <row r="48" spans="2:6" x14ac:dyDescent="0.35">
      <c r="B48" s="50"/>
      <c r="C48" s="45"/>
      <c r="D48" s="45"/>
      <c r="E48" s="51"/>
      <c r="F48" s="52"/>
    </row>
    <row r="49" spans="2:6" x14ac:dyDescent="0.35">
      <c r="B49" s="50"/>
      <c r="C49" s="45"/>
      <c r="D49" s="45"/>
      <c r="E49" s="51"/>
      <c r="F49" s="52"/>
    </row>
    <row r="50" spans="2:6" x14ac:dyDescent="0.35">
      <c r="B50" s="50"/>
      <c r="C50" s="45"/>
      <c r="D50" s="45"/>
      <c r="E50" s="51"/>
      <c r="F50" s="52"/>
    </row>
    <row r="51" spans="2:6" x14ac:dyDescent="0.35">
      <c r="B51" s="50"/>
      <c r="C51" s="45"/>
      <c r="D51" s="45"/>
      <c r="E51" s="51"/>
      <c r="F51" s="52"/>
    </row>
    <row r="52" spans="2:6" x14ac:dyDescent="0.35">
      <c r="B52" s="50"/>
      <c r="C52" s="45"/>
      <c r="D52" s="45"/>
      <c r="E52" s="51"/>
      <c r="F52" s="52"/>
    </row>
    <row r="53" spans="2:6" x14ac:dyDescent="0.35">
      <c r="B53" s="92"/>
      <c r="C53" s="93"/>
      <c r="D53" s="93"/>
      <c r="E53" s="93"/>
      <c r="F53" s="93"/>
    </row>
  </sheetData>
  <sheetProtection algorithmName="SHA-512" hashValue="etJOjhXQ65RbTNphBZCZ0RbvRryt/SB6ZRIm7dEpvoFtVSj3I0wyF2RqCmZvGk3fbHtq2NyLklQLApYNz44bxg==" saltValue="r3FtQ5YoMzi1Q2mwDehyGA==" spinCount="100000" sheet="1" selectLockedCells="1"/>
  <mergeCells count="15">
    <mergeCell ref="B53:F53"/>
    <mergeCell ref="B47:E47"/>
    <mergeCell ref="B22:F22"/>
    <mergeCell ref="B27:F27"/>
    <mergeCell ref="B33:F33"/>
    <mergeCell ref="B31:F31"/>
    <mergeCell ref="B12:C12"/>
    <mergeCell ref="D12:F12"/>
    <mergeCell ref="B14:F14"/>
    <mergeCell ref="B8:C8"/>
    <mergeCell ref="D8:F8"/>
    <mergeCell ref="D9:F9"/>
    <mergeCell ref="B10:C10"/>
    <mergeCell ref="D10:F10"/>
    <mergeCell ref="D11:F11"/>
  </mergeCells>
  <pageMargins left="0.7" right="0.7" top="0.75" bottom="0.75" header="0.3" footer="0.3"/>
  <pageSetup paperSize="9"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7B8E-984E-4278-A582-91DAABAD9DD9}">
  <sheetPr>
    <pageSetUpPr fitToPage="1"/>
  </sheetPr>
  <dimension ref="B7:G44"/>
  <sheetViews>
    <sheetView topLeftCell="A25" workbookViewId="0">
      <selection activeCell="E43" sqref="E43"/>
    </sheetView>
  </sheetViews>
  <sheetFormatPr baseColWidth="10" defaultRowHeight="14.5" x14ac:dyDescent="0.35"/>
  <cols>
    <col min="2" max="2" width="30.7265625" customWidth="1"/>
    <col min="3" max="3" width="15.7265625" customWidth="1"/>
    <col min="4" max="4" width="5.7265625" customWidth="1"/>
    <col min="5" max="5" width="30.7265625" customWidth="1"/>
    <col min="6" max="6" width="15.7265625" customWidth="1"/>
    <col min="7" max="7" width="19.7265625" customWidth="1"/>
  </cols>
  <sheetData>
    <row r="7" spans="2:6" ht="15" thickBot="1" x14ac:dyDescent="0.4"/>
    <row r="8" spans="2:6" ht="18.5" x14ac:dyDescent="0.45">
      <c r="B8" s="76" t="s">
        <v>0</v>
      </c>
      <c r="C8" s="77"/>
      <c r="D8" s="78"/>
      <c r="E8" s="78"/>
      <c r="F8" s="79"/>
    </row>
    <row r="9" spans="2:6" x14ac:dyDescent="0.35">
      <c r="B9" s="22"/>
      <c r="C9" s="23"/>
      <c r="D9" s="63"/>
      <c r="E9" s="63"/>
      <c r="F9" s="64"/>
    </row>
    <row r="10" spans="2:6" ht="18.5" x14ac:dyDescent="0.45">
      <c r="B10" s="80" t="s">
        <v>1</v>
      </c>
      <c r="C10" s="81"/>
      <c r="D10" s="63"/>
      <c r="E10" s="63"/>
      <c r="F10" s="64"/>
    </row>
    <row r="11" spans="2:6" x14ac:dyDescent="0.35">
      <c r="B11" s="22"/>
      <c r="C11" s="23"/>
      <c r="D11" s="63"/>
      <c r="E11" s="63"/>
      <c r="F11" s="64"/>
    </row>
    <row r="12" spans="2:6" ht="19" thickBot="1" x14ac:dyDescent="0.5">
      <c r="B12" s="82" t="s">
        <v>2</v>
      </c>
      <c r="C12" s="83"/>
      <c r="D12" s="84"/>
      <c r="E12" s="84"/>
      <c r="F12" s="85"/>
    </row>
    <row r="13" spans="2:6" ht="19" thickBot="1" x14ac:dyDescent="0.5">
      <c r="B13" s="24"/>
      <c r="C13" s="24"/>
      <c r="D13" s="21"/>
      <c r="E13" s="21"/>
      <c r="F13" s="21"/>
    </row>
    <row r="14" spans="2:6" ht="15" thickBot="1" x14ac:dyDescent="0.4">
      <c r="B14" s="107" t="s">
        <v>156</v>
      </c>
      <c r="C14" s="108"/>
      <c r="D14" s="108"/>
      <c r="E14" s="108"/>
      <c r="F14" s="109"/>
    </row>
    <row r="15" spans="2:6" x14ac:dyDescent="0.35">
      <c r="B15" s="32" t="s">
        <v>63</v>
      </c>
      <c r="C15" s="26" t="s">
        <v>64</v>
      </c>
      <c r="D15" s="74"/>
      <c r="E15" s="26" t="s">
        <v>65</v>
      </c>
      <c r="F15" s="33" t="s">
        <v>64</v>
      </c>
    </row>
    <row r="16" spans="2:6" x14ac:dyDescent="0.35">
      <c r="B16" s="25" t="s">
        <v>66</v>
      </c>
      <c r="C16" s="17"/>
      <c r="D16" s="74"/>
      <c r="E16" s="1" t="s">
        <v>88</v>
      </c>
      <c r="F16" s="40"/>
    </row>
    <row r="17" spans="2:6" x14ac:dyDescent="0.35">
      <c r="B17" s="25" t="s">
        <v>67</v>
      </c>
      <c r="C17" s="17"/>
      <c r="D17" s="74"/>
      <c r="E17" s="1" t="s">
        <v>89</v>
      </c>
      <c r="F17" s="40"/>
    </row>
    <row r="18" spans="2:6" x14ac:dyDescent="0.35">
      <c r="B18" s="25" t="s">
        <v>68</v>
      </c>
      <c r="C18" s="17"/>
      <c r="D18" s="74"/>
      <c r="E18" s="1" t="s">
        <v>90</v>
      </c>
      <c r="F18" s="40"/>
    </row>
    <row r="19" spans="2:6" x14ac:dyDescent="0.35">
      <c r="B19" s="25" t="s">
        <v>69</v>
      </c>
      <c r="C19" s="17"/>
      <c r="D19" s="74"/>
      <c r="E19" s="1" t="s">
        <v>95</v>
      </c>
      <c r="F19" s="40"/>
    </row>
    <row r="20" spans="2:6" x14ac:dyDescent="0.35">
      <c r="B20" s="25" t="s">
        <v>70</v>
      </c>
      <c r="C20" s="17"/>
      <c r="D20" s="74"/>
      <c r="E20" s="1" t="s">
        <v>91</v>
      </c>
      <c r="F20" s="40"/>
    </row>
    <row r="21" spans="2:6" x14ac:dyDescent="0.35">
      <c r="B21" s="25" t="s">
        <v>71</v>
      </c>
      <c r="C21" s="17"/>
      <c r="D21" s="74"/>
      <c r="E21" s="1" t="s">
        <v>92</v>
      </c>
      <c r="F21" s="40"/>
    </row>
    <row r="22" spans="2:6" x14ac:dyDescent="0.35">
      <c r="B22" s="25" t="s">
        <v>72</v>
      </c>
      <c r="C22" s="17"/>
      <c r="D22" s="74"/>
      <c r="E22" s="1" t="s">
        <v>93</v>
      </c>
      <c r="F22" s="40"/>
    </row>
    <row r="23" spans="2:6" x14ac:dyDescent="0.35">
      <c r="B23" s="25" t="s">
        <v>73</v>
      </c>
      <c r="C23" s="17"/>
      <c r="D23" s="74"/>
      <c r="E23" s="1" t="s">
        <v>94</v>
      </c>
      <c r="F23" s="40"/>
    </row>
    <row r="24" spans="2:6" x14ac:dyDescent="0.35">
      <c r="B24" s="25" t="s">
        <v>74</v>
      </c>
      <c r="C24" s="17"/>
      <c r="D24" s="74"/>
      <c r="E24" s="1" t="s">
        <v>96</v>
      </c>
      <c r="F24" s="40"/>
    </row>
    <row r="25" spans="2:6" x14ac:dyDescent="0.35">
      <c r="B25" s="25" t="s">
        <v>75</v>
      </c>
      <c r="C25" s="17"/>
      <c r="D25" s="74"/>
      <c r="E25" s="1"/>
      <c r="F25" s="40"/>
    </row>
    <row r="26" spans="2:6" x14ac:dyDescent="0.35">
      <c r="B26" s="25" t="s">
        <v>76</v>
      </c>
      <c r="C26" s="17"/>
      <c r="D26" s="74"/>
      <c r="E26" s="111" t="s">
        <v>97</v>
      </c>
      <c r="F26" s="112"/>
    </row>
    <row r="27" spans="2:6" x14ac:dyDescent="0.35">
      <c r="B27" s="25" t="s">
        <v>77</v>
      </c>
      <c r="C27" s="17"/>
      <c r="D27" s="74"/>
      <c r="E27" s="1" t="s">
        <v>98</v>
      </c>
      <c r="F27" s="40"/>
    </row>
    <row r="28" spans="2:6" x14ac:dyDescent="0.35">
      <c r="B28" s="25" t="s">
        <v>78</v>
      </c>
      <c r="C28" s="17"/>
      <c r="D28" s="74"/>
      <c r="E28" s="1" t="s">
        <v>99</v>
      </c>
      <c r="F28" s="40"/>
    </row>
    <row r="29" spans="2:6" x14ac:dyDescent="0.35">
      <c r="B29" s="25" t="s">
        <v>79</v>
      </c>
      <c r="C29" s="17"/>
      <c r="D29" s="74"/>
      <c r="E29" s="1" t="s">
        <v>100</v>
      </c>
      <c r="F29" s="40"/>
    </row>
    <row r="30" spans="2:6" x14ac:dyDescent="0.35">
      <c r="B30" s="25" t="s">
        <v>80</v>
      </c>
      <c r="C30" s="17"/>
      <c r="D30" s="74"/>
      <c r="E30" s="1" t="s">
        <v>101</v>
      </c>
      <c r="F30" s="40"/>
    </row>
    <row r="31" spans="2:6" x14ac:dyDescent="0.35">
      <c r="B31" s="110" t="s">
        <v>83</v>
      </c>
      <c r="C31" s="111"/>
      <c r="D31" s="74"/>
      <c r="E31" s="1" t="s">
        <v>102</v>
      </c>
      <c r="F31" s="40"/>
    </row>
    <row r="32" spans="2:6" x14ac:dyDescent="0.35">
      <c r="B32" s="25" t="s">
        <v>81</v>
      </c>
      <c r="C32" s="17"/>
      <c r="D32" s="74"/>
      <c r="E32" s="1" t="s">
        <v>103</v>
      </c>
      <c r="F32" s="40"/>
    </row>
    <row r="33" spans="2:7" x14ac:dyDescent="0.35">
      <c r="B33" s="110" t="s">
        <v>82</v>
      </c>
      <c r="C33" s="111"/>
      <c r="D33" s="74"/>
      <c r="E33" s="1" t="s">
        <v>106</v>
      </c>
      <c r="F33" s="40"/>
    </row>
    <row r="34" spans="2:7" x14ac:dyDescent="0.35">
      <c r="B34" s="25" t="s">
        <v>84</v>
      </c>
      <c r="C34" s="17"/>
      <c r="D34" s="74"/>
      <c r="E34" s="1" t="s">
        <v>105</v>
      </c>
      <c r="F34" s="40"/>
    </row>
    <row r="35" spans="2:7" x14ac:dyDescent="0.35">
      <c r="B35" s="25" t="s">
        <v>73</v>
      </c>
      <c r="C35" s="17"/>
      <c r="D35" s="74"/>
      <c r="E35" s="1" t="s">
        <v>104</v>
      </c>
      <c r="F35" s="40"/>
    </row>
    <row r="36" spans="2:7" x14ac:dyDescent="0.35">
      <c r="B36" s="25" t="s">
        <v>85</v>
      </c>
      <c r="C36" s="17"/>
      <c r="D36" s="74"/>
      <c r="E36" s="44"/>
      <c r="F36" s="40"/>
    </row>
    <row r="37" spans="2:7" x14ac:dyDescent="0.35">
      <c r="B37" s="110" t="s">
        <v>111</v>
      </c>
      <c r="C37" s="111"/>
      <c r="D37" s="74"/>
      <c r="E37" s="44"/>
      <c r="F37" s="40"/>
    </row>
    <row r="38" spans="2:7" x14ac:dyDescent="0.35">
      <c r="B38" s="25" t="s">
        <v>86</v>
      </c>
      <c r="C38" s="17"/>
      <c r="D38" s="74"/>
      <c r="E38" s="103"/>
      <c r="F38" s="104"/>
    </row>
    <row r="39" spans="2:7" ht="15" thickBot="1" x14ac:dyDescent="0.4">
      <c r="B39" s="34" t="s">
        <v>87</v>
      </c>
      <c r="C39" s="19"/>
      <c r="D39" s="75"/>
      <c r="E39" s="35" t="s">
        <v>110</v>
      </c>
      <c r="F39" s="37">
        <f>SUM(F16:F37,C16:C39)</f>
        <v>0</v>
      </c>
    </row>
    <row r="40" spans="2:7" ht="15" thickBot="1" x14ac:dyDescent="0.4"/>
    <row r="41" spans="2:7" x14ac:dyDescent="0.35">
      <c r="B41" s="29" t="s">
        <v>4</v>
      </c>
      <c r="C41" s="30" t="s">
        <v>3</v>
      </c>
      <c r="D41" s="100"/>
      <c r="E41" s="29" t="s">
        <v>5</v>
      </c>
      <c r="F41" s="30" t="s">
        <v>6</v>
      </c>
      <c r="G41" s="31" t="s">
        <v>7</v>
      </c>
    </row>
    <row r="42" spans="2:7" x14ac:dyDescent="0.35">
      <c r="B42" s="27" t="s">
        <v>109</v>
      </c>
      <c r="C42" s="41">
        <v>271</v>
      </c>
      <c r="D42" s="101"/>
      <c r="E42" s="25">
        <f>F39</f>
        <v>0</v>
      </c>
      <c r="F42" s="2">
        <v>8</v>
      </c>
      <c r="G42" s="36">
        <f>F42*E42</f>
        <v>0</v>
      </c>
    </row>
    <row r="43" spans="2:7" ht="15" thickBot="1" x14ac:dyDescent="0.4">
      <c r="B43" s="28" t="s">
        <v>108</v>
      </c>
      <c r="C43" s="42">
        <v>274</v>
      </c>
      <c r="D43" s="102"/>
      <c r="E43" s="56"/>
      <c r="F43" s="14">
        <v>55</v>
      </c>
      <c r="G43" s="38">
        <f>F43*E43</f>
        <v>0</v>
      </c>
    </row>
    <row r="44" spans="2:7" ht="15" thickBot="1" x14ac:dyDescent="0.4">
      <c r="E44" s="105" t="s">
        <v>7</v>
      </c>
      <c r="F44" s="106"/>
      <c r="G44" s="39">
        <f>SUM(G42:G43)</f>
        <v>0</v>
      </c>
    </row>
  </sheetData>
  <sheetProtection algorithmName="SHA-512" hashValue="c57BWmLWNmRjuof4TKvrn1ynD875cd0U3hVhT3IFaOSP4L+YzbR7QuxWaD8Bra9ibh4jS/YWv+3KOxckhVvayg==" saltValue="G/OpV7fTXkdB05L76j2MwA==" spinCount="100000" sheet="1" selectLockedCells="1"/>
  <mergeCells count="17">
    <mergeCell ref="D41:D43"/>
    <mergeCell ref="E38:F38"/>
    <mergeCell ref="E44:F44"/>
    <mergeCell ref="B12:C12"/>
    <mergeCell ref="D12:F12"/>
    <mergeCell ref="B14:F14"/>
    <mergeCell ref="B33:C33"/>
    <mergeCell ref="B37:C37"/>
    <mergeCell ref="E26:F26"/>
    <mergeCell ref="B31:C31"/>
    <mergeCell ref="D15:D39"/>
    <mergeCell ref="D11:F11"/>
    <mergeCell ref="B8:C8"/>
    <mergeCell ref="D8:F8"/>
    <mergeCell ref="D9:F9"/>
    <mergeCell ref="B10:C10"/>
    <mergeCell ref="D10:F10"/>
  </mergeCells>
  <pageMargins left="0.7" right="0.7" top="0.75" bottom="0.75" header="0.3" footer="0.3"/>
  <pageSetup paperSize="9" scale="63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8FCD-3D06-4E5D-B1E7-75B600BD279E}">
  <sheetPr>
    <pageSetUpPr fitToPage="1"/>
  </sheetPr>
  <dimension ref="B8:H36"/>
  <sheetViews>
    <sheetView tabSelected="1" topLeftCell="A2" workbookViewId="0">
      <selection activeCell="E18" sqref="E18"/>
    </sheetView>
  </sheetViews>
  <sheetFormatPr baseColWidth="10" defaultRowHeight="14.5" x14ac:dyDescent="0.35"/>
  <cols>
    <col min="2" max="2" width="12.7265625" customWidth="1"/>
    <col min="3" max="3" width="30.7265625" customWidth="1"/>
    <col min="4" max="5" width="19.7265625" customWidth="1"/>
    <col min="6" max="6" width="15.7265625" customWidth="1"/>
    <col min="7" max="7" width="4.7265625" customWidth="1"/>
    <col min="8" max="8" width="19.7265625" style="3" customWidth="1"/>
  </cols>
  <sheetData>
    <row r="8" spans="2:8" ht="15" thickBot="1" x14ac:dyDescent="0.4"/>
    <row r="9" spans="2:8" ht="18.5" x14ac:dyDescent="0.45">
      <c r="B9" s="76" t="s">
        <v>0</v>
      </c>
      <c r="C9" s="77"/>
      <c r="D9" s="78"/>
      <c r="E9" s="78"/>
      <c r="F9" s="78"/>
      <c r="G9" s="78"/>
      <c r="H9" s="79"/>
    </row>
    <row r="10" spans="2:8" x14ac:dyDescent="0.35">
      <c r="B10" s="22"/>
      <c r="C10" s="23"/>
      <c r="D10" s="63"/>
      <c r="E10" s="63"/>
      <c r="F10" s="63"/>
      <c r="G10" s="63"/>
      <c r="H10" s="64"/>
    </row>
    <row r="11" spans="2:8" ht="18.5" x14ac:dyDescent="0.45">
      <c r="B11" s="80" t="s">
        <v>1</v>
      </c>
      <c r="C11" s="81"/>
      <c r="D11" s="63"/>
      <c r="E11" s="63"/>
      <c r="F11" s="63"/>
      <c r="G11" s="63"/>
      <c r="H11" s="64"/>
    </row>
    <row r="12" spans="2:8" x14ac:dyDescent="0.35">
      <c r="B12" s="22"/>
      <c r="C12" s="23"/>
      <c r="D12" s="63"/>
      <c r="E12" s="63"/>
      <c r="F12" s="63"/>
      <c r="G12" s="63"/>
      <c r="H12" s="64"/>
    </row>
    <row r="13" spans="2:8" ht="19" thickBot="1" x14ac:dyDescent="0.5">
      <c r="B13" s="82" t="s">
        <v>2</v>
      </c>
      <c r="C13" s="83"/>
      <c r="D13" s="84"/>
      <c r="E13" s="84"/>
      <c r="F13" s="84"/>
      <c r="G13" s="84"/>
      <c r="H13" s="85"/>
    </row>
    <row r="14" spans="2:8" ht="19" thickBot="1" x14ac:dyDescent="0.5">
      <c r="B14" s="24"/>
      <c r="C14" s="24"/>
      <c r="D14" s="21"/>
      <c r="E14" s="21"/>
      <c r="F14" s="21"/>
      <c r="G14" s="21"/>
      <c r="H14" s="21"/>
    </row>
    <row r="15" spans="2:8" ht="15" thickBot="1" x14ac:dyDescent="0.4">
      <c r="B15" s="60" t="s">
        <v>148</v>
      </c>
      <c r="C15" s="61"/>
      <c r="D15" s="61"/>
      <c r="E15" s="61"/>
      <c r="F15" s="61"/>
      <c r="G15" s="61"/>
      <c r="H15" s="62"/>
    </row>
    <row r="16" spans="2:8" ht="29" x14ac:dyDescent="0.35">
      <c r="B16" s="4" t="s">
        <v>3</v>
      </c>
      <c r="C16" s="5" t="s">
        <v>4</v>
      </c>
      <c r="D16" s="5" t="s">
        <v>23</v>
      </c>
      <c r="E16" s="5" t="s">
        <v>5</v>
      </c>
      <c r="F16" s="5" t="s">
        <v>6</v>
      </c>
      <c r="G16" s="73"/>
      <c r="H16" s="6" t="s">
        <v>7</v>
      </c>
    </row>
    <row r="17" spans="2:8" x14ac:dyDescent="0.35">
      <c r="B17" s="68" t="s">
        <v>151</v>
      </c>
      <c r="C17" s="113"/>
      <c r="D17" s="113"/>
      <c r="E17" s="113"/>
      <c r="F17" s="114"/>
      <c r="G17" s="74"/>
      <c r="H17" s="43"/>
    </row>
    <row r="18" spans="2:8" x14ac:dyDescent="0.35">
      <c r="B18" s="7" t="s">
        <v>112</v>
      </c>
      <c r="C18" s="1" t="s">
        <v>131</v>
      </c>
      <c r="D18" s="1" t="s">
        <v>128</v>
      </c>
      <c r="E18" s="17"/>
      <c r="F18" s="2">
        <v>5</v>
      </c>
      <c r="G18" s="74"/>
      <c r="H18" s="15">
        <f>F18*E18</f>
        <v>0</v>
      </c>
    </row>
    <row r="19" spans="2:8" x14ac:dyDescent="0.35">
      <c r="B19" s="7" t="s">
        <v>116</v>
      </c>
      <c r="C19" s="1" t="s">
        <v>132</v>
      </c>
      <c r="D19" s="1" t="s">
        <v>128</v>
      </c>
      <c r="E19" s="17"/>
      <c r="F19" s="2">
        <v>5</v>
      </c>
      <c r="G19" s="74"/>
      <c r="H19" s="15">
        <f t="shared" ref="H19:H35" si="0">F19*E19</f>
        <v>0</v>
      </c>
    </row>
    <row r="20" spans="2:8" x14ac:dyDescent="0.35">
      <c r="B20" s="7" t="s">
        <v>113</v>
      </c>
      <c r="C20" s="1" t="s">
        <v>133</v>
      </c>
      <c r="D20" s="1" t="s">
        <v>128</v>
      </c>
      <c r="E20" s="17"/>
      <c r="F20" s="2">
        <v>5</v>
      </c>
      <c r="G20" s="74"/>
      <c r="H20" s="15">
        <f t="shared" si="0"/>
        <v>0</v>
      </c>
    </row>
    <row r="21" spans="2:8" x14ac:dyDescent="0.35">
      <c r="B21" s="7" t="s">
        <v>114</v>
      </c>
      <c r="C21" s="1" t="s">
        <v>134</v>
      </c>
      <c r="D21" s="1" t="s">
        <v>128</v>
      </c>
      <c r="E21" s="17"/>
      <c r="F21" s="2">
        <v>5</v>
      </c>
      <c r="G21" s="74"/>
      <c r="H21" s="15">
        <f t="shared" si="0"/>
        <v>0</v>
      </c>
    </row>
    <row r="22" spans="2:8" x14ac:dyDescent="0.35">
      <c r="B22" s="7" t="s">
        <v>115</v>
      </c>
      <c r="C22" s="1" t="s">
        <v>135</v>
      </c>
      <c r="D22" s="1" t="s">
        <v>128</v>
      </c>
      <c r="E22" s="17"/>
      <c r="F22" s="2">
        <v>5.5</v>
      </c>
      <c r="G22" s="74"/>
      <c r="H22" s="15">
        <f t="shared" si="0"/>
        <v>0</v>
      </c>
    </row>
    <row r="23" spans="2:8" x14ac:dyDescent="0.35">
      <c r="B23" s="7" t="s">
        <v>117</v>
      </c>
      <c r="C23" s="1" t="s">
        <v>136</v>
      </c>
      <c r="D23" s="1" t="s">
        <v>128</v>
      </c>
      <c r="E23" s="17"/>
      <c r="F23" s="2">
        <v>5.5</v>
      </c>
      <c r="G23" s="74"/>
      <c r="H23" s="15">
        <f t="shared" si="0"/>
        <v>0</v>
      </c>
    </row>
    <row r="24" spans="2:8" x14ac:dyDescent="0.35">
      <c r="B24" s="68" t="s">
        <v>149</v>
      </c>
      <c r="C24" s="69"/>
      <c r="D24" s="69"/>
      <c r="E24" s="69"/>
      <c r="F24" s="70"/>
      <c r="G24" s="74"/>
      <c r="H24" s="16"/>
    </row>
    <row r="25" spans="2:8" x14ac:dyDescent="0.35">
      <c r="B25" s="7" t="s">
        <v>118</v>
      </c>
      <c r="C25" s="1" t="s">
        <v>142</v>
      </c>
      <c r="D25" s="1" t="s">
        <v>129</v>
      </c>
      <c r="E25" s="17"/>
      <c r="F25" s="2">
        <v>21</v>
      </c>
      <c r="G25" s="74"/>
      <c r="H25" s="15">
        <f t="shared" si="0"/>
        <v>0</v>
      </c>
    </row>
    <row r="26" spans="2:8" x14ac:dyDescent="0.35">
      <c r="B26" s="7" t="s">
        <v>119</v>
      </c>
      <c r="C26" s="1" t="s">
        <v>137</v>
      </c>
      <c r="D26" s="1" t="s">
        <v>129</v>
      </c>
      <c r="E26" s="17"/>
      <c r="F26" s="2">
        <v>21</v>
      </c>
      <c r="G26" s="74"/>
      <c r="H26" s="15">
        <f t="shared" si="0"/>
        <v>0</v>
      </c>
    </row>
    <row r="27" spans="2:8" x14ac:dyDescent="0.35">
      <c r="B27" s="7" t="s">
        <v>120</v>
      </c>
      <c r="C27" s="1" t="s">
        <v>138</v>
      </c>
      <c r="D27" s="1" t="s">
        <v>129</v>
      </c>
      <c r="E27" s="17"/>
      <c r="F27" s="2">
        <v>21</v>
      </c>
      <c r="G27" s="74"/>
      <c r="H27" s="15">
        <f t="shared" si="0"/>
        <v>0</v>
      </c>
    </row>
    <row r="28" spans="2:8" x14ac:dyDescent="0.35">
      <c r="B28" s="7" t="s">
        <v>121</v>
      </c>
      <c r="C28" s="1" t="s">
        <v>139</v>
      </c>
      <c r="D28" s="1" t="s">
        <v>129</v>
      </c>
      <c r="E28" s="17"/>
      <c r="F28" s="2">
        <v>21</v>
      </c>
      <c r="G28" s="74"/>
      <c r="H28" s="15">
        <f t="shared" si="0"/>
        <v>0</v>
      </c>
    </row>
    <row r="29" spans="2:8" x14ac:dyDescent="0.35">
      <c r="B29" s="7" t="s">
        <v>122</v>
      </c>
      <c r="C29" s="1" t="s">
        <v>140</v>
      </c>
      <c r="D29" s="1" t="s">
        <v>129</v>
      </c>
      <c r="E29" s="17"/>
      <c r="F29" s="2">
        <v>22.5</v>
      </c>
      <c r="G29" s="74"/>
      <c r="H29" s="15">
        <f t="shared" si="0"/>
        <v>0</v>
      </c>
    </row>
    <row r="30" spans="2:8" x14ac:dyDescent="0.35">
      <c r="B30" s="7" t="s">
        <v>123</v>
      </c>
      <c r="C30" s="1" t="s">
        <v>141</v>
      </c>
      <c r="D30" s="1" t="s">
        <v>129</v>
      </c>
      <c r="E30" s="18"/>
      <c r="F30" s="2">
        <v>22.5</v>
      </c>
      <c r="G30" s="74"/>
      <c r="H30" s="15">
        <f t="shared" si="0"/>
        <v>0</v>
      </c>
    </row>
    <row r="31" spans="2:8" x14ac:dyDescent="0.35">
      <c r="B31" s="65" t="s">
        <v>150</v>
      </c>
      <c r="C31" s="115"/>
      <c r="D31" s="115"/>
      <c r="E31" s="115"/>
      <c r="F31" s="116"/>
      <c r="G31" s="74"/>
      <c r="H31" s="16"/>
    </row>
    <row r="32" spans="2:8" x14ac:dyDescent="0.35">
      <c r="B32" s="12" t="s">
        <v>124</v>
      </c>
      <c r="C32" s="13" t="s">
        <v>143</v>
      </c>
      <c r="D32" s="13" t="s">
        <v>130</v>
      </c>
      <c r="E32" s="18"/>
      <c r="F32" s="14">
        <v>11</v>
      </c>
      <c r="G32" s="74"/>
      <c r="H32" s="15">
        <f t="shared" si="0"/>
        <v>0</v>
      </c>
    </row>
    <row r="33" spans="2:8" x14ac:dyDescent="0.35">
      <c r="B33" s="12" t="s">
        <v>125</v>
      </c>
      <c r="C33" s="13" t="s">
        <v>144</v>
      </c>
      <c r="D33" s="13" t="s">
        <v>152</v>
      </c>
      <c r="E33" s="18"/>
      <c r="F33" s="14">
        <v>11</v>
      </c>
      <c r="G33" s="74"/>
      <c r="H33" s="15">
        <f t="shared" si="0"/>
        <v>0</v>
      </c>
    </row>
    <row r="34" spans="2:8" x14ac:dyDescent="0.35">
      <c r="B34" s="12" t="s">
        <v>126</v>
      </c>
      <c r="C34" s="13" t="s">
        <v>145</v>
      </c>
      <c r="D34" s="13" t="s">
        <v>130</v>
      </c>
      <c r="E34" s="18"/>
      <c r="F34" s="14">
        <v>10</v>
      </c>
      <c r="G34" s="74"/>
      <c r="H34" s="15">
        <f t="shared" si="0"/>
        <v>0</v>
      </c>
    </row>
    <row r="35" spans="2:8" ht="15" thickBot="1" x14ac:dyDescent="0.4">
      <c r="B35" s="12" t="s">
        <v>127</v>
      </c>
      <c r="C35" s="13" t="s">
        <v>146</v>
      </c>
      <c r="D35" s="13" t="s">
        <v>130</v>
      </c>
      <c r="E35" s="18"/>
      <c r="F35" s="14">
        <v>11</v>
      </c>
      <c r="G35" s="74"/>
      <c r="H35" s="15">
        <f t="shared" si="0"/>
        <v>0</v>
      </c>
    </row>
    <row r="36" spans="2:8" ht="15" thickBot="1" x14ac:dyDescent="0.4">
      <c r="B36" s="57" t="s">
        <v>7</v>
      </c>
      <c r="C36" s="58"/>
      <c r="D36" s="58"/>
      <c r="E36" s="58"/>
      <c r="F36" s="58"/>
      <c r="G36" s="59"/>
      <c r="H36" s="20">
        <f>SUM(H18:H35)</f>
        <v>0</v>
      </c>
    </row>
  </sheetData>
  <sheetProtection algorithmName="SHA-512" hashValue="HFfIyXO1OIeTbH23px/ivkvARND5tkSiCgUK1SmU4BlcXkjToKy8DId1be9SJ7+si22xwHKdMTpmdr54GE9HUw==" saltValue="uhcUaBdLWq7mpCVAt6uVdQ==" spinCount="100000" sheet="1" selectLockedCells="1"/>
  <mergeCells count="14">
    <mergeCell ref="B36:G36"/>
    <mergeCell ref="B13:C13"/>
    <mergeCell ref="D13:H13"/>
    <mergeCell ref="G16:G35"/>
    <mergeCell ref="B17:F17"/>
    <mergeCell ref="B24:F24"/>
    <mergeCell ref="B31:F31"/>
    <mergeCell ref="D12:H12"/>
    <mergeCell ref="B15:H15"/>
    <mergeCell ref="B9:C9"/>
    <mergeCell ref="D9:H9"/>
    <mergeCell ref="D10:H10"/>
    <mergeCell ref="B11:C11"/>
    <mergeCell ref="D11:H11"/>
  </mergeCells>
  <phoneticPr fontId="6" type="noConversion"/>
  <pageMargins left="0.7" right="0.7" top="0.75" bottom="0.75" header="0.3" footer="0.3"/>
  <pageSetup paperSize="9"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Café moulu, grains et dosettes</vt:lpstr>
      <vt:lpstr>Biscuits et chocolats</vt:lpstr>
      <vt:lpstr>Baronny's</vt:lpstr>
      <vt:lpstr>Dammann</vt:lpstr>
      <vt:lpstr>BC Bières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MUREU</dc:creator>
  <cp:lastModifiedBy>COMMUNICATION</cp:lastModifiedBy>
  <cp:lastPrinted>2023-01-02T13:28:25Z</cp:lastPrinted>
  <dcterms:created xsi:type="dcterms:W3CDTF">2021-11-17T21:14:27Z</dcterms:created>
  <dcterms:modified xsi:type="dcterms:W3CDTF">2023-03-28T09:45:35Z</dcterms:modified>
</cp:coreProperties>
</file>